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0F89862D-F09B-4948-BB2B-AAB96AF82DF2}" xr6:coauthVersionLast="36" xr6:coauthVersionMax="36" xr10:uidLastSave="{00000000-0000-0000-0000-000000000000}"/>
  <bookViews>
    <workbookView xWindow="0" yWindow="0" windowWidth="14380" windowHeight="6230" xr2:uid="{CF7B89BD-7801-46B1-AB47-036CABC6C405}"/>
  </bookViews>
  <sheets>
    <sheet name="12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E46" i="1"/>
  <c r="C46" i="1"/>
  <c r="H44" i="1"/>
  <c r="F44" i="1"/>
  <c r="D44" i="1"/>
  <c r="H43" i="1"/>
  <c r="F43" i="1"/>
  <c r="D43" i="1"/>
  <c r="D42" i="1"/>
  <c r="H41" i="1"/>
  <c r="G41" i="1"/>
  <c r="H42" i="1" s="1"/>
  <c r="E41" i="1"/>
  <c r="F42" i="1" s="1"/>
  <c r="D41" i="1"/>
  <c r="C41" i="1"/>
  <c r="H39" i="1"/>
  <c r="F39" i="1"/>
  <c r="D39" i="1"/>
  <c r="H38" i="1"/>
  <c r="F38" i="1"/>
  <c r="D38" i="1"/>
  <c r="F37" i="1"/>
  <c r="G36" i="1"/>
  <c r="H37" i="1" s="1"/>
  <c r="F36" i="1"/>
  <c r="E36" i="1"/>
  <c r="C36" i="1"/>
  <c r="D37" i="1" s="1"/>
  <c r="H34" i="1"/>
  <c r="F34" i="1"/>
  <c r="D34" i="1"/>
  <c r="H33" i="1"/>
  <c r="F33" i="1"/>
  <c r="D33" i="1"/>
  <c r="F32" i="1"/>
  <c r="G31" i="1"/>
  <c r="H31" i="1" s="1"/>
  <c r="F31" i="1"/>
  <c r="E31" i="1"/>
  <c r="C31" i="1"/>
  <c r="D32" i="1" s="1"/>
  <c r="H29" i="1"/>
  <c r="F29" i="1"/>
  <c r="D29" i="1"/>
  <c r="H28" i="1"/>
  <c r="F28" i="1"/>
  <c r="D28" i="1"/>
  <c r="D27" i="1"/>
  <c r="H26" i="1"/>
  <c r="G26" i="1"/>
  <c r="H27" i="1" s="1"/>
  <c r="E26" i="1"/>
  <c r="F27" i="1" s="1"/>
  <c r="D26" i="1"/>
  <c r="C26" i="1"/>
  <c r="H24" i="1"/>
  <c r="F24" i="1"/>
  <c r="D24" i="1"/>
  <c r="H23" i="1"/>
  <c r="F23" i="1"/>
  <c r="D23" i="1"/>
  <c r="D22" i="1"/>
  <c r="H21" i="1"/>
  <c r="G21" i="1"/>
  <c r="H22" i="1" s="1"/>
  <c r="E21" i="1"/>
  <c r="F22" i="1" s="1"/>
  <c r="D21" i="1"/>
  <c r="C21" i="1"/>
  <c r="D19" i="1"/>
  <c r="H18" i="1"/>
  <c r="G18" i="1"/>
  <c r="H19" i="1" s="1"/>
  <c r="E18" i="1"/>
  <c r="F19" i="1" s="1"/>
  <c r="D18" i="1"/>
  <c r="C18" i="1"/>
  <c r="H16" i="1"/>
  <c r="F16" i="1"/>
  <c r="D16" i="1"/>
  <c r="H15" i="1"/>
  <c r="F15" i="1"/>
  <c r="D15" i="1"/>
  <c r="D14" i="1"/>
  <c r="H13" i="1"/>
  <c r="G13" i="1"/>
  <c r="H14" i="1" s="1"/>
  <c r="E13" i="1"/>
  <c r="F14" i="1" s="1"/>
  <c r="D13" i="1"/>
  <c r="C13" i="1"/>
  <c r="H11" i="1"/>
  <c r="F11" i="1"/>
  <c r="D11" i="1"/>
  <c r="H10" i="1"/>
  <c r="F10" i="1"/>
  <c r="D10" i="1"/>
  <c r="H9" i="1"/>
  <c r="F9" i="1"/>
  <c r="D9" i="1"/>
  <c r="H8" i="1"/>
  <c r="F8" i="1"/>
  <c r="D8" i="1"/>
  <c r="F18" i="1" l="1"/>
  <c r="F26" i="1"/>
  <c r="H32" i="1"/>
  <c r="D36" i="1"/>
  <c r="H36" i="1"/>
  <c r="F13" i="1"/>
  <c r="F21" i="1"/>
  <c r="D31" i="1"/>
  <c r="F41" i="1"/>
</calcChain>
</file>

<file path=xl/sharedStrings.xml><?xml version="1.0" encoding="utf-8"?>
<sst xmlns="http://schemas.openxmlformats.org/spreadsheetml/2006/main" count="85" uniqueCount="30">
  <si>
    <t>12.4 Money supply</t>
    <phoneticPr fontId="1" type="noConversion"/>
  </si>
  <si>
    <t>貨幣供應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</si>
  <si>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</si>
  <si>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</si>
  <si>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</si>
  <si>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</si>
  <si>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</si>
  <si>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M2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</si>
  <si>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</si>
  <si>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</si>
  <si>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</si>
  <si>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</si>
  <si>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</si>
  <si>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</si>
  <si>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M1</t>
    <phoneticPr fontId="1" type="noConversion"/>
  </si>
  <si>
    <t>Monetary in circulation</t>
    <phoneticPr fontId="1" type="noConversion"/>
  </si>
  <si>
    <t>流通貨幣</t>
    <phoneticPr fontId="1" type="noConversion"/>
  </si>
  <si>
    <t>Current account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</si>
  <si>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</si>
  <si>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</si>
  <si>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</si>
  <si>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Quasi-monetary liabilities</t>
    <phoneticPr fontId="1" type="noConversion"/>
  </si>
  <si>
    <t>貨幣負債</t>
    <phoneticPr fontId="1" type="noConversion"/>
  </si>
  <si>
    <t>Deposits at short-notice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</si>
  <si>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</si>
  <si>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</si>
  <si>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</si>
  <si>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Certificates of deposit</t>
    <phoneticPr fontId="1" type="noConversion"/>
  </si>
  <si>
    <t>存款證明書</t>
    <phoneticPr fontId="1" type="noConversion"/>
  </si>
  <si>
    <t>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</si>
</sst>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 [$MOP]\ * #,##0.00_ ;_ [$MOP]\ * \-#,##0.00_ ;_ [$MOP]\ * &quot;-&quot;??_ ;_ @_ "/>
    <numFmt numFmtId="177" formatCode="0.00_);[Red]\(0.00\)"/>
    <numFmt numFmtId="178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10" fontId="0" fillId="0" borderId="0" xfId="0" applyNumberFormat="1"/>
    <xf numFmtId="177" fontId="0" fillId="0" borderId="0" xfId="0" applyNumberFormat="1" applyAlignment="1">
      <alignment wrapText="1"/>
    </xf>
    <xf numFmtId="0" fontId="0" fillId="0" borderId="0" xfId="0" applyNumberFormat="1"/>
    <xf numFmtId="43" fontId="0" fillId="0" borderId="0" xfId="0" applyNumberFormat="1"/>
    <xf numFmtId="178" fontId="0" fillId="0" borderId="0" xfId="0" applyNumberFormat="1"/>
    <xf numFmtId="178" fontId="0" fillId="0" borderId="0" xfId="1" applyNumberFormat="1" applyFont="1" applyAlignme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768B-4E34-464A-952C-AE31D4CE68D1}">
  <sheetPr codeName="Sheet50"/>
  <dimension ref="A1:L49"/>
  <sheetViews>
    <sheetView tabSelected="1" topLeftCell="A48" workbookViewId="0">
      <selection activeCell="A8" sqref="A8:B49"/>
    </sheetView>
  </sheetViews>
  <sheetFormatPr defaultRowHeight="14" x14ac:dyDescent="0.3"/>
  <cols>
    <col min="1" max="1" width="29.08203125" customWidth="1"/>
    <col min="2" max="2" width="17.58203125" customWidth="1"/>
    <col min="3" max="3" width="12.4140625" style="1" customWidth="1"/>
    <col min="4" max="4" width="11.6640625" style="2" bestFit="1" customWidth="1"/>
    <col min="5" max="5" width="14.83203125" style="1" bestFit="1" customWidth="1"/>
    <col min="6" max="6" width="11.75" customWidth="1"/>
    <col min="7" max="7" width="14.83203125" style="1" bestFit="1" customWidth="1"/>
    <col min="8" max="8" width="11.6640625" bestFit="1" customWidth="1"/>
    <col min="9" max="12" width="18.7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B3" s="3"/>
    </row>
    <row r="4" spans="1:12" x14ac:dyDescent="0.3">
      <c r="C4" t="s">
        <v>2</v>
      </c>
      <c r="D4"/>
      <c r="E4"/>
      <c r="G4"/>
    </row>
    <row r="5" spans="1:12" s="4" customFormat="1" x14ac:dyDescent="0.3">
      <c r="A5" t="s">
        <v>3</v>
      </c>
      <c r="B5"/>
      <c r="C5"/>
      <c r="D5"/>
      <c r="E5"/>
      <c r="F5"/>
      <c r="G5"/>
      <c r="H5"/>
    </row>
    <row r="6" spans="1:12" x14ac:dyDescent="0.3">
      <c r="A6" t="s">
        <v>4</v>
      </c>
      <c r="C6">
        <v>1984</v>
      </c>
      <c r="D6"/>
      <c r="E6">
        <v>1985</v>
      </c>
      <c r="G6">
        <v>1986</v>
      </c>
    </row>
    <row r="7" spans="1:12" x14ac:dyDescent="0.3">
      <c r="C7" s="5" t="s">
        <v>5</v>
      </c>
      <c r="D7" s="2" t="s">
        <v>6</v>
      </c>
      <c r="E7" s="5" t="s">
        <v>5</v>
      </c>
      <c r="F7" s="2" t="s">
        <v>6</v>
      </c>
      <c r="G7" s="5" t="s">
        <v>5</v>
      </c>
      <c r="H7" s="2" t="s">
        <v>6</v>
      </c>
    </row>
    <row r="8" spans="1:12" x14ac:dyDescent="0.3">
      <c r="A8" t="s">
        <v>7</v>
      </c>
      <c r="C8">
        <v>8350.5</v>
      </c>
      <c r="D8" s="6">
        <f>C8/$C$8</f>
        <v>1</v>
      </c>
      <c r="E8">
        <v>9578.9</v>
      </c>
      <c r="F8" s="6">
        <f>E8/$E$8</f>
        <v>1</v>
      </c>
      <c r="G8">
        <v>11353.7</v>
      </c>
      <c r="H8" s="6">
        <f>G8/$G$8</f>
        <v>1</v>
      </c>
    </row>
    <row r="9" spans="1:12" x14ac:dyDescent="0.3">
      <c r="A9" t="s">
        <v>8</v>
      </c>
      <c r="B9" t="s">
        <v>9</v>
      </c>
      <c r="C9">
        <v>2281</v>
      </c>
      <c r="D9" s="7">
        <f>C8/$C$8</f>
        <v>1</v>
      </c>
      <c r="E9">
        <v>2547.8000000000002</v>
      </c>
      <c r="F9" s="7">
        <f>E8/$E$8</f>
        <v>1</v>
      </c>
      <c r="G9">
        <v>2898</v>
      </c>
      <c r="H9" s="7">
        <f>G8/$G$8</f>
        <v>1</v>
      </c>
    </row>
    <row r="10" spans="1:12" x14ac:dyDescent="0.3">
      <c r="A10" t="s">
        <v>10</v>
      </c>
      <c r="B10" t="s">
        <v>11</v>
      </c>
      <c r="C10">
        <v>4951.2</v>
      </c>
      <c r="D10" s="7">
        <f>C9/$C$9</f>
        <v>1</v>
      </c>
      <c r="E10">
        <v>5734.3</v>
      </c>
      <c r="F10" s="7">
        <f>E9/$E$9</f>
        <v>1</v>
      </c>
      <c r="G10">
        <v>6170.2</v>
      </c>
      <c r="H10" s="7">
        <f>G9/$G$9</f>
        <v>1</v>
      </c>
    </row>
    <row r="11" spans="1:12" x14ac:dyDescent="0.3">
      <c r="A11" t="s">
        <v>12</v>
      </c>
      <c r="B11" t="s">
        <v>13</v>
      </c>
      <c r="C11">
        <v>1118.3</v>
      </c>
      <c r="D11" s="7">
        <f>C10/$C$10</f>
        <v>1</v>
      </c>
      <c r="E11">
        <v>1296.7</v>
      </c>
      <c r="F11" s="7">
        <f>E10/$E$10</f>
        <v>1</v>
      </c>
      <c r="G11">
        <v>2285.5</v>
      </c>
      <c r="H11" s="7">
        <f>G10/$G$10</f>
        <v>1</v>
      </c>
    </row>
    <row r="12" spans="1:12" x14ac:dyDescent="0.3">
      <c r="C12"/>
      <c r="D12" s="8"/>
      <c r="E12"/>
      <c r="G12"/>
      <c r="H12" s="2"/>
    </row>
    <row r="13" spans="1:12" x14ac:dyDescent="0.3">
      <c r="A13" t="s">
        <v>14</v>
      </c>
      <c r="C13">
        <f>SUM(C14:C16)</f>
        <v>2549.9</v>
      </c>
      <c r="D13" s="6">
        <f>C13/$C$8</f>
        <v>0.30535896054128497</v>
      </c>
      <c r="E13">
        <f>SUM(E14:E16)</f>
        <v>3319.4</v>
      </c>
      <c r="F13" s="6">
        <f>E13/$E$8</f>
        <v>0.3465324828529372</v>
      </c>
      <c r="G13">
        <f>SUM(G14:G16)</f>
        <v>3972.7</v>
      </c>
      <c r="H13" s="6">
        <f>G13/$G$8</f>
        <v>0.34990355566907699</v>
      </c>
    </row>
    <row r="14" spans="1:12" x14ac:dyDescent="0.3">
      <c r="A14" t="s">
        <v>8</v>
      </c>
      <c r="B14" t="s">
        <v>9</v>
      </c>
      <c r="C14">
        <v>1185.0999999999999</v>
      </c>
      <c r="D14" s="7">
        <f>C13/$C$8</f>
        <v>0.30535896054128497</v>
      </c>
      <c r="E14">
        <v>1464.4</v>
      </c>
      <c r="F14" s="7">
        <f>E13/$E$8</f>
        <v>0.3465324828529372</v>
      </c>
      <c r="G14">
        <v>1754.5</v>
      </c>
      <c r="H14" s="7">
        <f>G13/$G$8</f>
        <v>0.34990355566907699</v>
      </c>
      <c r="J14" s="1"/>
      <c r="K14" s="1"/>
      <c r="L14" s="1"/>
    </row>
    <row r="15" spans="1:12" x14ac:dyDescent="0.3">
      <c r="A15" t="s">
        <v>10</v>
      </c>
      <c r="B15" t="s">
        <v>11</v>
      </c>
      <c r="C15">
        <v>1301</v>
      </c>
      <c r="D15" s="7">
        <f>C14/$C$9</f>
        <v>0.51955282770714595</v>
      </c>
      <c r="E15">
        <v>1716.6</v>
      </c>
      <c r="F15" s="7">
        <f>E14/$E$9</f>
        <v>0.57477039014051334</v>
      </c>
      <c r="G15">
        <v>2004.2</v>
      </c>
      <c r="H15" s="7">
        <f>G14/$G$9</f>
        <v>0.6054175293305728</v>
      </c>
    </row>
    <row r="16" spans="1:12" x14ac:dyDescent="0.3">
      <c r="A16" t="s">
        <v>12</v>
      </c>
      <c r="B16" t="s">
        <v>13</v>
      </c>
      <c r="C16">
        <v>63.8</v>
      </c>
      <c r="D16" s="7">
        <f>C15/$C$10</f>
        <v>0.26276458232347716</v>
      </c>
      <c r="E16">
        <v>138.4</v>
      </c>
      <c r="F16" s="7">
        <f>E15/$E$10</f>
        <v>0.2993565038452819</v>
      </c>
      <c r="G16">
        <v>214</v>
      </c>
      <c r="H16" s="7">
        <f>G15/$G$10</f>
        <v>0.32481929272957116</v>
      </c>
    </row>
    <row r="17" spans="1:8" x14ac:dyDescent="0.3">
      <c r="C17"/>
      <c r="D17" s="8"/>
      <c r="E17"/>
      <c r="G17"/>
      <c r="H17" s="2"/>
    </row>
    <row r="18" spans="1:8" x14ac:dyDescent="0.3">
      <c r="A18" t="s">
        <v>15</v>
      </c>
      <c r="B18" t="s">
        <v>16</v>
      </c>
      <c r="C18">
        <f>C19</f>
        <v>310.10000000000002</v>
      </c>
      <c r="D18" s="6">
        <f>C18/$C$8</f>
        <v>3.7135500868211484E-2</v>
      </c>
      <c r="E18">
        <f>E19</f>
        <v>362.9</v>
      </c>
      <c r="F18" s="6">
        <f>E18/$E$8</f>
        <v>3.7885352180312977E-2</v>
      </c>
      <c r="G18">
        <f>G19</f>
        <v>417.2</v>
      </c>
      <c r="H18" s="6">
        <f>G18/$G$8</f>
        <v>3.6745730466720097E-2</v>
      </c>
    </row>
    <row r="19" spans="1:8" x14ac:dyDescent="0.3">
      <c r="A19" t="s">
        <v>8</v>
      </c>
      <c r="B19" t="s">
        <v>9</v>
      </c>
      <c r="C19">
        <v>310.10000000000002</v>
      </c>
      <c r="D19" s="7">
        <f>C18/$C$8</f>
        <v>3.7135500868211484E-2</v>
      </c>
      <c r="E19">
        <v>362.9</v>
      </c>
      <c r="F19" s="7">
        <f>E18/$E$8</f>
        <v>3.7885352180312977E-2</v>
      </c>
      <c r="G19">
        <v>417.2</v>
      </c>
      <c r="H19" s="7">
        <f>G18/$G$8</f>
        <v>3.6745730466720097E-2</v>
      </c>
    </row>
    <row r="20" spans="1:8" x14ac:dyDescent="0.3">
      <c r="C20"/>
      <c r="D20" s="8"/>
      <c r="E20"/>
      <c r="G20"/>
      <c r="H20" s="2"/>
    </row>
    <row r="21" spans="1:8" x14ac:dyDescent="0.3">
      <c r="A21" t="s">
        <v>17</v>
      </c>
      <c r="B21" t="s">
        <v>18</v>
      </c>
      <c r="C21">
        <f>SUM(C22:C24)</f>
        <v>642.4</v>
      </c>
      <c r="D21" s="6">
        <f>C21/$C$8</f>
        <v>7.6929525178133049E-2</v>
      </c>
      <c r="E21">
        <f>SUM(E22:E24)</f>
        <v>804.69999999999993</v>
      </c>
      <c r="F21" s="6">
        <f>E21/$E$8</f>
        <v>8.4007558279134337E-2</v>
      </c>
      <c r="G21">
        <f>SUM(G22:G24)</f>
        <v>923.59999999999991</v>
      </c>
      <c r="H21" s="6">
        <f>G21/$G$8</f>
        <v>8.1347930630543339E-2</v>
      </c>
    </row>
    <row r="22" spans="1:8" x14ac:dyDescent="0.3">
      <c r="A22" t="s">
        <v>8</v>
      </c>
      <c r="B22" t="s">
        <v>9</v>
      </c>
      <c r="C22">
        <v>261.10000000000002</v>
      </c>
      <c r="D22" s="7">
        <f>C21/$C$8</f>
        <v>7.6929525178133049E-2</v>
      </c>
      <c r="E22">
        <v>310.39999999999998</v>
      </c>
      <c r="F22" s="7">
        <f>E21/$E$8</f>
        <v>8.4007558279134337E-2</v>
      </c>
      <c r="G22">
        <v>363.4</v>
      </c>
      <c r="H22" s="7">
        <f>G21/$G$8</f>
        <v>8.1347930630543339E-2</v>
      </c>
    </row>
    <row r="23" spans="1:8" x14ac:dyDescent="0.3">
      <c r="A23" t="s">
        <v>10</v>
      </c>
      <c r="B23" t="s">
        <v>11</v>
      </c>
      <c r="C23">
        <v>372</v>
      </c>
      <c r="D23" s="7">
        <f>C22/$C$9</f>
        <v>0.11446733888645332</v>
      </c>
      <c r="E23">
        <v>471.4</v>
      </c>
      <c r="F23" s="7">
        <f>E22/$E$9</f>
        <v>0.12183059894811207</v>
      </c>
      <c r="G23">
        <v>515.9</v>
      </c>
      <c r="H23" s="7">
        <f>G22/$G$9</f>
        <v>0.1253968253968254</v>
      </c>
    </row>
    <row r="24" spans="1:8" x14ac:dyDescent="0.3">
      <c r="A24" t="s">
        <v>12</v>
      </c>
      <c r="B24" t="s">
        <v>13</v>
      </c>
      <c r="C24">
        <v>9.3000000000000007</v>
      </c>
      <c r="D24" s="7">
        <f>C23/$C$10</f>
        <v>7.5133301017935042E-2</v>
      </c>
      <c r="E24">
        <v>22.9</v>
      </c>
      <c r="F24" s="7">
        <f>E23/$E$10</f>
        <v>8.2207069738241795E-2</v>
      </c>
      <c r="G24">
        <v>44.3</v>
      </c>
      <c r="H24" s="7">
        <f>G23/$G$10</f>
        <v>8.3611552299763373E-2</v>
      </c>
    </row>
    <row r="25" spans="1:8" x14ac:dyDescent="0.3">
      <c r="C25"/>
      <c r="D25" s="8"/>
      <c r="E25"/>
      <c r="G25"/>
    </row>
    <row r="26" spans="1:8" x14ac:dyDescent="0.3">
      <c r="A26" t="s">
        <v>19</v>
      </c>
      <c r="B26" t="s">
        <v>20</v>
      </c>
      <c r="C26">
        <f>SUM(C27:C29)</f>
        <v>1597.4</v>
      </c>
      <c r="D26" s="6">
        <f>C26/$C$8</f>
        <v>0.19129393449494042</v>
      </c>
      <c r="E26">
        <f>SUM(E27:E29)</f>
        <v>2151.8000000000002</v>
      </c>
      <c r="F26" s="6">
        <f>E26/$E$8</f>
        <v>0.22463957239348989</v>
      </c>
      <c r="G26">
        <f>SUM(G27:G29)</f>
        <v>2631.8999999999996</v>
      </c>
      <c r="H26" s="6">
        <f>G26/$G$8</f>
        <v>0.23180989457181356</v>
      </c>
    </row>
    <row r="27" spans="1:8" x14ac:dyDescent="0.3">
      <c r="A27" t="s">
        <v>8</v>
      </c>
      <c r="B27" t="s">
        <v>9</v>
      </c>
      <c r="C27">
        <v>613.9</v>
      </c>
      <c r="D27" s="7">
        <f>C26/$C$8</f>
        <v>0.19129393449494042</v>
      </c>
      <c r="E27">
        <v>791.1</v>
      </c>
      <c r="F27" s="7">
        <f>E26/$E$8</f>
        <v>0.22463957239348989</v>
      </c>
      <c r="G27">
        <v>973.9</v>
      </c>
      <c r="H27" s="7">
        <f>G26/$G$8</f>
        <v>0.23180989457181356</v>
      </c>
    </row>
    <row r="28" spans="1:8" x14ac:dyDescent="0.3">
      <c r="A28" t="s">
        <v>10</v>
      </c>
      <c r="B28" t="s">
        <v>11</v>
      </c>
      <c r="C28">
        <v>929</v>
      </c>
      <c r="D28" s="7">
        <f>C27/$C$9</f>
        <v>0.26913634370889961</v>
      </c>
      <c r="E28">
        <v>1245.2</v>
      </c>
      <c r="F28" s="7">
        <f>E27/$E$9</f>
        <v>0.31050317921343901</v>
      </c>
      <c r="G28">
        <v>1488.3</v>
      </c>
      <c r="H28" s="7">
        <f>G27/$G$9</f>
        <v>0.33605935127674258</v>
      </c>
    </row>
    <row r="29" spans="1:8" x14ac:dyDescent="0.3">
      <c r="A29" t="s">
        <v>12</v>
      </c>
      <c r="B29" t="s">
        <v>13</v>
      </c>
      <c r="C29">
        <v>54.5</v>
      </c>
      <c r="D29" s="7">
        <f>C28/$C$10</f>
        <v>0.1876312813055421</v>
      </c>
      <c r="E29">
        <v>115.5</v>
      </c>
      <c r="F29" s="7">
        <f>E28/$E$10</f>
        <v>0.2171494341070401</v>
      </c>
      <c r="G29">
        <v>169.7</v>
      </c>
      <c r="H29" s="7">
        <f>G28/$G$10</f>
        <v>0.24120774042980778</v>
      </c>
    </row>
    <row r="30" spans="1:8" x14ac:dyDescent="0.3">
      <c r="C30"/>
      <c r="D30" s="8"/>
      <c r="E30"/>
      <c r="G30"/>
    </row>
    <row r="31" spans="1:8" x14ac:dyDescent="0.3">
      <c r="A31" t="s">
        <v>21</v>
      </c>
      <c r="B31" t="s">
        <v>22</v>
      </c>
      <c r="C31">
        <f>SUM(C32:C34)</f>
        <v>5800.7000000000007</v>
      </c>
      <c r="D31" s="6">
        <f>C31/$C$8</f>
        <v>0.69465301478953367</v>
      </c>
      <c r="E31">
        <f>SUM(E32:E34)</f>
        <v>6259.6</v>
      </c>
      <c r="F31" s="6">
        <f>E31/$E$8</f>
        <v>0.6534779567591269</v>
      </c>
      <c r="G31">
        <f>SUM(G32:G34)</f>
        <v>7381</v>
      </c>
      <c r="H31" s="6">
        <f>G31/$G$8</f>
        <v>0.65009644433092295</v>
      </c>
    </row>
    <row r="32" spans="1:8" x14ac:dyDescent="0.3">
      <c r="A32" t="s">
        <v>8</v>
      </c>
      <c r="B32" t="s">
        <v>9</v>
      </c>
      <c r="C32">
        <v>1095.9000000000001</v>
      </c>
      <c r="D32" s="7">
        <f>C31/$C$8</f>
        <v>0.69465301478953367</v>
      </c>
      <c r="E32">
        <v>1083.5</v>
      </c>
      <c r="F32" s="7">
        <f>E31/$E$8</f>
        <v>0.6534779567591269</v>
      </c>
      <c r="G32">
        <v>1143.5</v>
      </c>
      <c r="H32" s="7">
        <f>G31/$G$8</f>
        <v>0.65009644433092295</v>
      </c>
    </row>
    <row r="33" spans="1:8" x14ac:dyDescent="0.3">
      <c r="A33" t="s">
        <v>10</v>
      </c>
      <c r="B33" t="s">
        <v>11</v>
      </c>
      <c r="C33">
        <v>3650.2</v>
      </c>
      <c r="D33" s="7">
        <f>C32/$C$9</f>
        <v>0.48044717229285405</v>
      </c>
      <c r="E33">
        <v>4017.7</v>
      </c>
      <c r="F33" s="7">
        <f>E32/$E$9</f>
        <v>0.42526885940811676</v>
      </c>
      <c r="G33">
        <v>4166</v>
      </c>
      <c r="H33" s="7">
        <f>G32/$G$9</f>
        <v>0.3945824706694272</v>
      </c>
    </row>
    <row r="34" spans="1:8" x14ac:dyDescent="0.3">
      <c r="A34" t="s">
        <v>12</v>
      </c>
      <c r="B34" t="s">
        <v>13</v>
      </c>
      <c r="C34">
        <v>1054.5999999999999</v>
      </c>
      <c r="D34" s="7">
        <f>C33/$C$10</f>
        <v>0.7372354176765229</v>
      </c>
      <c r="E34">
        <v>1158.4000000000001</v>
      </c>
      <c r="F34" s="7">
        <f>E33/$E$10</f>
        <v>0.70064349615471799</v>
      </c>
      <c r="G34">
        <v>2071.5</v>
      </c>
      <c r="H34" s="7">
        <f>G33/$G$10</f>
        <v>0.67518070727042889</v>
      </c>
    </row>
    <row r="35" spans="1:8" x14ac:dyDescent="0.3">
      <c r="C35"/>
      <c r="D35" s="8"/>
      <c r="E35"/>
      <c r="G35"/>
    </row>
    <row r="36" spans="1:8" x14ac:dyDescent="0.3">
      <c r="A36" t="s">
        <v>23</v>
      </c>
      <c r="B36" t="s">
        <v>24</v>
      </c>
      <c r="C36">
        <f>SUM(C37:C39)</f>
        <v>221.4</v>
      </c>
      <c r="D36" s="6">
        <f>C36/$C$8</f>
        <v>2.6513382432189689E-2</v>
      </c>
      <c r="E36">
        <f>SUM(E37:E39)</f>
        <v>71.400000000000006</v>
      </c>
      <c r="F36" s="6">
        <f>E36/$E$8</f>
        <v>7.4538830137072113E-3</v>
      </c>
      <c r="G36">
        <f>SUM(G37:G39)</f>
        <v>49.199999999999996</v>
      </c>
      <c r="H36" s="6">
        <f>G36/$G$8</f>
        <v>4.3333891154425427E-3</v>
      </c>
    </row>
    <row r="37" spans="1:8" x14ac:dyDescent="0.3">
      <c r="A37" t="s">
        <v>8</v>
      </c>
      <c r="B37" t="s">
        <v>9</v>
      </c>
      <c r="C37">
        <v>10.9</v>
      </c>
      <c r="D37" s="7">
        <f>C36/$C$8</f>
        <v>2.6513382432189689E-2</v>
      </c>
      <c r="E37">
        <v>4.7</v>
      </c>
      <c r="F37" s="7">
        <f>E36/$E$8</f>
        <v>7.4538830137072113E-3</v>
      </c>
      <c r="G37">
        <v>8.6999999999999993</v>
      </c>
      <c r="H37" s="7">
        <f>G36/$G$8</f>
        <v>4.3333891154425427E-3</v>
      </c>
    </row>
    <row r="38" spans="1:8" x14ac:dyDescent="0.3">
      <c r="A38" t="s">
        <v>10</v>
      </c>
      <c r="B38" t="s">
        <v>11</v>
      </c>
      <c r="C38">
        <v>181.8</v>
      </c>
      <c r="D38" s="7">
        <f>C37/$C$9</f>
        <v>4.7786058746163967E-3</v>
      </c>
      <c r="E38">
        <v>57</v>
      </c>
      <c r="F38" s="7">
        <f>E37/$E$9</f>
        <v>1.8447287856189654E-3</v>
      </c>
      <c r="G38">
        <v>26.6</v>
      </c>
      <c r="H38" s="7">
        <f>G37/$G$9</f>
        <v>3.0020703933747411E-3</v>
      </c>
    </row>
    <row r="39" spans="1:8" x14ac:dyDescent="0.3">
      <c r="A39" t="s">
        <v>12</v>
      </c>
      <c r="B39" t="s">
        <v>13</v>
      </c>
      <c r="C39">
        <v>28.7</v>
      </c>
      <c r="D39" s="7">
        <f>C38/$C$10</f>
        <v>3.6718371303926321E-2</v>
      </c>
      <c r="E39">
        <v>9.6999999999999993</v>
      </c>
      <c r="F39" s="7">
        <f>E38/$E$10</f>
        <v>9.940184503775526E-3</v>
      </c>
      <c r="G39">
        <v>13.9</v>
      </c>
      <c r="H39" s="7">
        <f>G38/$G$10</f>
        <v>4.3110434021587634E-3</v>
      </c>
    </row>
    <row r="40" spans="1:8" x14ac:dyDescent="0.3">
      <c r="C40"/>
      <c r="D40" s="8"/>
      <c r="E40"/>
      <c r="G40"/>
    </row>
    <row r="41" spans="1:8" x14ac:dyDescent="0.3">
      <c r="A41" t="s">
        <v>25</v>
      </c>
      <c r="B41" t="s">
        <v>26</v>
      </c>
      <c r="C41">
        <f>SUM(C42:C44)</f>
        <v>5579.2000000000007</v>
      </c>
      <c r="D41" s="6">
        <f>C41/$C$8</f>
        <v>0.66812765702652543</v>
      </c>
      <c r="E41">
        <f>SUM(E42:E44)</f>
        <v>6188.1</v>
      </c>
      <c r="F41" s="6">
        <f>E41/$E$8</f>
        <v>0.64601363413335566</v>
      </c>
      <c r="G41">
        <f>SUM(G42:G44)</f>
        <v>7313.2000000000007</v>
      </c>
      <c r="H41" s="6">
        <f>G41/$G$8</f>
        <v>0.64412482274500826</v>
      </c>
    </row>
    <row r="42" spans="1:8" x14ac:dyDescent="0.3">
      <c r="A42" t="s">
        <v>8</v>
      </c>
      <c r="B42" t="s">
        <v>9</v>
      </c>
      <c r="C42">
        <v>1085</v>
      </c>
      <c r="D42" s="7">
        <f>C41/$C$8</f>
        <v>0.66812765702652543</v>
      </c>
      <c r="E42">
        <v>1078.8</v>
      </c>
      <c r="F42" s="7">
        <f>E41/$E$8</f>
        <v>0.64601363413335566</v>
      </c>
      <c r="G42">
        <v>1134.8</v>
      </c>
      <c r="H42" s="7">
        <f>G41/$G$8</f>
        <v>0.64412482274500826</v>
      </c>
    </row>
    <row r="43" spans="1:8" x14ac:dyDescent="0.3">
      <c r="A43" t="s">
        <v>10</v>
      </c>
      <c r="B43" t="s">
        <v>11</v>
      </c>
      <c r="C43">
        <v>3468.3</v>
      </c>
      <c r="D43" s="7">
        <f>C42/$C$9</f>
        <v>0.47566856641823763</v>
      </c>
      <c r="E43">
        <v>3960.7</v>
      </c>
      <c r="F43" s="7">
        <f>E42/$E$9</f>
        <v>0.42342413062249779</v>
      </c>
      <c r="G43">
        <v>4120.8</v>
      </c>
      <c r="H43" s="7">
        <f>G42/$G$9</f>
        <v>0.39158040027605245</v>
      </c>
    </row>
    <row r="44" spans="1:8" x14ac:dyDescent="0.3">
      <c r="A44" t="s">
        <v>12</v>
      </c>
      <c r="B44" t="s">
        <v>13</v>
      </c>
      <c r="C44">
        <v>1025.9000000000001</v>
      </c>
      <c r="D44" s="7">
        <f>C43/$C$10</f>
        <v>0.70049684924866706</v>
      </c>
      <c r="E44">
        <v>1148.5999999999999</v>
      </c>
      <c r="F44" s="7">
        <f>E43/$E$10</f>
        <v>0.69070331165094256</v>
      </c>
      <c r="G44">
        <v>2057.6</v>
      </c>
      <c r="H44" s="7">
        <f>G43/$G$10</f>
        <v>0.66785517487277568</v>
      </c>
    </row>
    <row r="45" spans="1:8" x14ac:dyDescent="0.3">
      <c r="C45"/>
      <c r="D45" s="8"/>
      <c r="E45"/>
      <c r="G45"/>
    </row>
    <row r="46" spans="1:8" x14ac:dyDescent="0.3">
      <c r="A46" t="s">
        <v>27</v>
      </c>
      <c r="B46" t="s">
        <v>28</v>
      </c>
      <c r="C46">
        <f>SUM(C47:C49)</f>
        <v>0</v>
      </c>
      <c r="D46" s="8"/>
      <c r="E46">
        <f>SUM(E47:E49)</f>
        <v>0</v>
      </c>
      <c r="G46">
        <f>SUM(G48:G49)</f>
        <v>18.5</v>
      </c>
      <c r="H46" s="7">
        <v>2E-3</v>
      </c>
    </row>
    <row r="47" spans="1:8" x14ac:dyDescent="0.3">
      <c r="A47" t="s">
        <v>8</v>
      </c>
      <c r="B47" t="s">
        <v>9</v>
      </c>
      <c r="C47" t="s">
        <v>29</v>
      </c>
      <c r="D47" t="s">
        <v>29</v>
      </c>
      <c r="E47" t="s">
        <v>29</v>
      </c>
      <c r="F47" t="s">
        <v>29</v>
      </c>
    </row>
    <row r="48" spans="1:8" x14ac:dyDescent="0.3">
      <c r="A48" t="s">
        <v>10</v>
      </c>
      <c r="B48" t="s">
        <v>11</v>
      </c>
      <c r="C48" t="s">
        <v>29</v>
      </c>
      <c r="D48" t="s">
        <v>29</v>
      </c>
      <c r="E48" t="s">
        <v>29</v>
      </c>
      <c r="F48" t="s">
        <v>29</v>
      </c>
      <c r="G48">
        <v>18.5</v>
      </c>
      <c r="H48" s="7">
        <v>3.0000000000000001E-3</v>
      </c>
    </row>
    <row r="49" spans="1:7" x14ac:dyDescent="0.3">
      <c r="A49" t="s">
        <v>12</v>
      </c>
      <c r="B49" t="s">
        <v>13</v>
      </c>
      <c r="C49"/>
      <c r="D49"/>
      <c r="E49"/>
      <c r="G4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2019-05-25T08:07:21Z</dcterms:created>
  <dcterms:modified xsi:type="dcterms:W3CDTF">2019-05-25T08:07:21Z</dcterms:modified>
</cp:coreProperties>
</file>