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10741616-F366-42E7-A057-7AF5C4B80F0E}" xr6:coauthVersionLast="36" xr6:coauthVersionMax="36" xr10:uidLastSave="{00000000-0000-0000-0000-000000000000}"/>
  <bookViews>
    <workbookView xWindow="0" yWindow="0" windowWidth="14380" windowHeight="6230" xr2:uid="{7421B296-722E-4696-A450-5F176C23CB3D}"/>
  </bookViews>
  <sheets>
    <sheet name="14.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1" l="1"/>
  <c r="E46" i="1"/>
  <c r="C46" i="1"/>
  <c r="G41" i="1"/>
  <c r="E41" i="1"/>
  <c r="F41" i="1" s="1"/>
  <c r="C41" i="1"/>
  <c r="G36" i="1"/>
  <c r="H36" i="1" s="1"/>
  <c r="F36" i="1"/>
  <c r="E36" i="1"/>
  <c r="C36" i="1"/>
  <c r="D36" i="1" s="1"/>
  <c r="G31" i="1"/>
  <c r="E31" i="1"/>
  <c r="F31" i="1" s="1"/>
  <c r="C31" i="1"/>
  <c r="G26" i="1"/>
  <c r="H26" i="1" s="1"/>
  <c r="F26" i="1"/>
  <c r="E26" i="1"/>
  <c r="C26" i="1"/>
  <c r="D26" i="1" s="1"/>
  <c r="G21" i="1"/>
  <c r="E21" i="1"/>
  <c r="F21" i="1" s="1"/>
  <c r="C21" i="1"/>
  <c r="G18" i="1"/>
  <c r="H18" i="1" s="1"/>
  <c r="F18" i="1"/>
  <c r="E18" i="1"/>
  <c r="C18" i="1"/>
  <c r="D18" i="1" s="1"/>
  <c r="G13" i="1"/>
  <c r="E13" i="1"/>
  <c r="F13" i="1" s="1"/>
  <c r="C13" i="1"/>
  <c r="H11" i="1"/>
  <c r="F11" i="1"/>
  <c r="D11" i="1"/>
  <c r="H10" i="1"/>
  <c r="F10" i="1"/>
  <c r="D10" i="1"/>
  <c r="F9" i="1"/>
  <c r="G8" i="1"/>
  <c r="H31" i="1" s="1"/>
  <c r="F8" i="1"/>
  <c r="E8" i="1"/>
  <c r="C8" i="1"/>
  <c r="D9" i="1" s="1"/>
  <c r="H41" i="1" l="1"/>
  <c r="H8" i="1"/>
  <c r="H9" i="1"/>
  <c r="D13" i="1"/>
  <c r="H13" i="1"/>
  <c r="D21" i="1"/>
  <c r="H21" i="1"/>
  <c r="D31" i="1"/>
  <c r="D41" i="1"/>
  <c r="D8" i="1"/>
</calcChain>
</file>

<file path=xl/sharedStrings.xml><?xml version="1.0" encoding="utf-8"?>
<sst xmlns="http://schemas.openxmlformats.org/spreadsheetml/2006/main" count="77" uniqueCount="29">
  <si>
    <t>14.4 Money supply</t>
    <phoneticPr fontId="1" type="noConversion"/>
  </si>
  <si>
    <t>貨幣供應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</si>
  <si>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</si>
  <si>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</si>
  <si>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</si>
  <si>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</si>
  <si>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</si>
  <si>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M2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</si>
  <si>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</si>
  <si>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</si>
  <si>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</si>
  <si>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</si>
  <si>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</si>
  <si>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</si>
  <si>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M1</t>
    <phoneticPr fontId="1" type="noConversion"/>
  </si>
  <si>
    <t>Monetary in circulation</t>
    <phoneticPr fontId="1" type="noConversion"/>
  </si>
  <si>
    <t>流通貨幣</t>
    <phoneticPr fontId="1" type="noConversion"/>
  </si>
  <si>
    <t>Current account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</si>
  <si>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</si>
  <si>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</si>
  <si>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</si>
  <si>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Quasi-monetary liabilities</t>
    <phoneticPr fontId="1" type="noConversion"/>
  </si>
  <si>
    <t>貨幣負債</t>
    <phoneticPr fontId="1" type="noConversion"/>
  </si>
  <si>
    <t>Deposits at short-notice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</si>
  <si>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</si>
  <si>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</si>
  <si>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</si>
  <si>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Certificates of deposit</t>
    <phoneticPr fontId="1" type="noConversion"/>
  </si>
  <si>
    <t>存款證明書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</si>
</sst>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[$MOP]\ * #,##0.00_ ;_ [$MOP]\ * \-#,##0.00_ ;_ [$MOP]\ * &quot;-&quot;??_ ;_ @_ "/>
    <numFmt numFmtId="177" formatCode="0.00_);[Red]\(0.00\)"/>
    <numFmt numFmtId="178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43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E3A1-69B1-4E71-9BC8-077702D75EE0}">
  <sheetPr codeName="Sheet51"/>
  <dimension ref="A1:L49"/>
  <sheetViews>
    <sheetView tabSelected="1" topLeftCell="B13" workbookViewId="0">
      <selection activeCell="D14" sqref="D14"/>
    </sheetView>
  </sheetViews>
  <sheetFormatPr defaultRowHeight="14" x14ac:dyDescent="0.3"/>
  <cols>
    <col min="1" max="1" width="29.08203125" customWidth="1"/>
    <col min="2" max="2" width="17.58203125" customWidth="1"/>
    <col min="3" max="3" width="14.83203125" style="1" bestFit="1" customWidth="1"/>
    <col min="4" max="4" width="11.6640625" style="2" bestFit="1" customWidth="1"/>
    <col min="5" max="5" width="14.83203125" style="1" bestFit="1" customWidth="1"/>
    <col min="6" max="6" width="11.75" customWidth="1"/>
    <col min="7" max="7" width="14.83203125" style="1" bestFit="1" customWidth="1"/>
    <col min="8" max="8" width="11.6640625" bestFit="1" customWidth="1"/>
    <col min="9" max="12" width="18.7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B3" s="3"/>
    </row>
    <row r="4" spans="1:12" x14ac:dyDescent="0.3">
      <c r="C4" t="s">
        <v>2</v>
      </c>
      <c r="D4"/>
      <c r="E4"/>
      <c r="G4"/>
    </row>
    <row r="5" spans="1:12" s="4" customFormat="1" x14ac:dyDescent="0.3">
      <c r="A5" t="s">
        <v>3</v>
      </c>
      <c r="B5"/>
      <c r="C5"/>
      <c r="D5"/>
      <c r="E5"/>
      <c r="F5"/>
      <c r="G5"/>
      <c r="H5"/>
    </row>
    <row r="6" spans="1:12" x14ac:dyDescent="0.3">
      <c r="A6" t="s">
        <v>4</v>
      </c>
      <c r="C6">
        <v>1986</v>
      </c>
      <c r="D6"/>
      <c r="E6">
        <v>1987</v>
      </c>
      <c r="G6">
        <v>1988</v>
      </c>
    </row>
    <row r="7" spans="1:12" x14ac:dyDescent="0.3">
      <c r="C7" s="5" t="s">
        <v>5</v>
      </c>
      <c r="D7" s="2" t="s">
        <v>6</v>
      </c>
      <c r="E7" s="5" t="s">
        <v>5</v>
      </c>
      <c r="F7" s="2" t="s">
        <v>6</v>
      </c>
      <c r="G7" s="5" t="s">
        <v>5</v>
      </c>
      <c r="H7" s="2" t="s">
        <v>6</v>
      </c>
    </row>
    <row r="8" spans="1:12" x14ac:dyDescent="0.3">
      <c r="A8" t="s">
        <v>7</v>
      </c>
      <c r="C8">
        <f>SUM(C9:C11)</f>
        <v>11403.4</v>
      </c>
      <c r="D8" s="6">
        <f>C8/$C$8</f>
        <v>1</v>
      </c>
      <c r="E8">
        <f>SUM(E9:E11)</f>
        <v>14513.4</v>
      </c>
      <c r="F8" s="6">
        <f>E8/$E$8</f>
        <v>1</v>
      </c>
      <c r="G8">
        <f>SUM(G9:G11)</f>
        <v>20031.2</v>
      </c>
      <c r="H8" s="6">
        <f>G8/$G$8</f>
        <v>1</v>
      </c>
    </row>
    <row r="9" spans="1:12" x14ac:dyDescent="0.3">
      <c r="A9" t="s">
        <v>8</v>
      </c>
      <c r="B9" t="s">
        <v>9</v>
      </c>
      <c r="C9">
        <v>2925</v>
      </c>
      <c r="D9" s="7">
        <f>C8/$C$8</f>
        <v>1</v>
      </c>
      <c r="E9">
        <v>3284.7</v>
      </c>
      <c r="F9" s="7">
        <f>E8/$E$8</f>
        <v>1</v>
      </c>
      <c r="G9">
        <v>3829.1</v>
      </c>
      <c r="H9" s="7">
        <f>G8/$G$8</f>
        <v>1</v>
      </c>
    </row>
    <row r="10" spans="1:12" x14ac:dyDescent="0.3">
      <c r="A10" t="s">
        <v>10</v>
      </c>
      <c r="B10" t="s">
        <v>11</v>
      </c>
      <c r="C10">
        <v>6180.5</v>
      </c>
      <c r="D10" s="7">
        <f>C9/$C$9</f>
        <v>1</v>
      </c>
      <c r="E10">
        <v>7474.6</v>
      </c>
      <c r="F10" s="7">
        <f>E9/$E$9</f>
        <v>1</v>
      </c>
      <c r="G10">
        <v>11272.7</v>
      </c>
      <c r="H10" s="7">
        <f>G9/$G$9</f>
        <v>1</v>
      </c>
    </row>
    <row r="11" spans="1:12" x14ac:dyDescent="0.3">
      <c r="A11" t="s">
        <v>12</v>
      </c>
      <c r="B11" t="s">
        <v>13</v>
      </c>
      <c r="C11">
        <v>2297.9</v>
      </c>
      <c r="D11" s="7">
        <f>C10/$C$10</f>
        <v>1</v>
      </c>
      <c r="E11">
        <v>3754.1</v>
      </c>
      <c r="F11" s="7">
        <f>E10/$E$10</f>
        <v>1</v>
      </c>
      <c r="G11">
        <v>4929.3999999999996</v>
      </c>
      <c r="H11" s="7">
        <f>G10/$G$10</f>
        <v>1</v>
      </c>
    </row>
    <row r="12" spans="1:12" x14ac:dyDescent="0.3">
      <c r="C12"/>
      <c r="D12" s="8"/>
      <c r="E12"/>
      <c r="G12"/>
      <c r="H12" s="2"/>
    </row>
    <row r="13" spans="1:12" x14ac:dyDescent="0.3">
      <c r="A13" t="s">
        <v>14</v>
      </c>
      <c r="C13">
        <f>SUM(C14:C16)</f>
        <v>4022.4</v>
      </c>
      <c r="D13" s="6">
        <f>C13/$C$8</f>
        <v>0.35273690302892124</v>
      </c>
      <c r="E13">
        <f>SUM(E14:E16)</f>
        <v>5711.6</v>
      </c>
      <c r="F13" s="6">
        <f>E13/$E$8</f>
        <v>0.39353976325326945</v>
      </c>
      <c r="G13">
        <f>SUM(G14:G16)</f>
        <v>6196.4</v>
      </c>
      <c r="H13" s="6">
        <f>G13/$G$8</f>
        <v>0.3093374336035784</v>
      </c>
    </row>
    <row r="14" spans="1:12" x14ac:dyDescent="0.3">
      <c r="A14" t="s">
        <v>8</v>
      </c>
      <c r="B14" t="s">
        <v>9</v>
      </c>
      <c r="C14">
        <v>1781.6</v>
      </c>
      <c r="D14" s="7">
        <v>0.60899999999999999</v>
      </c>
      <c r="E14">
        <v>2125.3000000000002</v>
      </c>
      <c r="F14" s="7">
        <v>0.64700000000000002</v>
      </c>
      <c r="G14">
        <v>2407.1999999999998</v>
      </c>
      <c r="H14" s="7">
        <v>0.629</v>
      </c>
      <c r="J14" s="1"/>
      <c r="K14" s="1"/>
      <c r="L14" s="1"/>
    </row>
    <row r="15" spans="1:12" x14ac:dyDescent="0.3">
      <c r="A15" t="s">
        <v>10</v>
      </c>
      <c r="B15" t="s">
        <v>11</v>
      </c>
      <c r="C15">
        <v>2014.5</v>
      </c>
      <c r="D15" s="7">
        <v>0.32600000000000001</v>
      </c>
      <c r="E15">
        <v>3087.8</v>
      </c>
      <c r="F15" s="7">
        <v>0.41299999999999998</v>
      </c>
      <c r="G15">
        <v>3013.2</v>
      </c>
      <c r="H15" s="7">
        <v>0.26700000000000002</v>
      </c>
    </row>
    <row r="16" spans="1:12" x14ac:dyDescent="0.3">
      <c r="A16" t="s">
        <v>12</v>
      </c>
      <c r="B16" t="s">
        <v>13</v>
      </c>
      <c r="C16">
        <v>226.3</v>
      </c>
      <c r="D16" s="7">
        <v>9.8000000000000004E-2</v>
      </c>
      <c r="E16">
        <v>498.5</v>
      </c>
      <c r="F16" s="7">
        <v>0.13300000000000001</v>
      </c>
      <c r="G16">
        <v>776</v>
      </c>
      <c r="H16" s="7">
        <v>0.157</v>
      </c>
    </row>
    <row r="17" spans="1:8" x14ac:dyDescent="0.3">
      <c r="C17"/>
      <c r="D17" s="8"/>
      <c r="E17"/>
      <c r="G17"/>
      <c r="H17" s="2"/>
    </row>
    <row r="18" spans="1:8" x14ac:dyDescent="0.3">
      <c r="A18" t="s">
        <v>15</v>
      </c>
      <c r="B18" t="s">
        <v>16</v>
      </c>
      <c r="C18">
        <f>C19</f>
        <v>417.2</v>
      </c>
      <c r="D18" s="6">
        <f>C18/$C$8</f>
        <v>3.6585579739375977E-2</v>
      </c>
      <c r="E18">
        <f>E19</f>
        <v>480.7</v>
      </c>
      <c r="F18" s="6">
        <f>E18/$E$8</f>
        <v>3.312111565863271E-2</v>
      </c>
      <c r="G18">
        <f>G19</f>
        <v>530.1</v>
      </c>
      <c r="H18" s="6">
        <f>G18/$G$8</f>
        <v>2.6463716602100722E-2</v>
      </c>
    </row>
    <row r="19" spans="1:8" x14ac:dyDescent="0.3">
      <c r="A19" t="s">
        <v>8</v>
      </c>
      <c r="B19" t="s">
        <v>9</v>
      </c>
      <c r="C19">
        <v>417.2</v>
      </c>
      <c r="D19" s="7">
        <v>0.14299999999999999</v>
      </c>
      <c r="E19">
        <v>480.7</v>
      </c>
      <c r="F19" s="7">
        <v>0.14599999999999999</v>
      </c>
      <c r="G19">
        <v>530.1</v>
      </c>
      <c r="H19" s="7">
        <v>0.13800000000000001</v>
      </c>
    </row>
    <row r="20" spans="1:8" x14ac:dyDescent="0.3">
      <c r="C20"/>
      <c r="D20" s="8"/>
      <c r="E20"/>
      <c r="G20"/>
      <c r="H20" s="2"/>
    </row>
    <row r="21" spans="1:8" x14ac:dyDescent="0.3">
      <c r="A21" t="s">
        <v>17</v>
      </c>
      <c r="B21" t="s">
        <v>18</v>
      </c>
      <c r="C21">
        <f>SUM(C22:C24)</f>
        <v>973.4</v>
      </c>
      <c r="D21" s="6">
        <f>C21/$C$8</f>
        <v>8.5360506515600607E-2</v>
      </c>
      <c r="E21">
        <f>SUM(E22:E24)</f>
        <v>1319.9</v>
      </c>
      <c r="F21" s="6">
        <f>E21/$E$8</f>
        <v>9.0943541830308547E-2</v>
      </c>
      <c r="G21">
        <f>SUM(G22:G24)</f>
        <v>1598.7</v>
      </c>
      <c r="H21" s="6">
        <f>G21/$G$8</f>
        <v>7.9810495626822159E-2</v>
      </c>
    </row>
    <row r="22" spans="1:8" x14ac:dyDescent="0.3">
      <c r="A22" t="s">
        <v>8</v>
      </c>
      <c r="B22" t="s">
        <v>9</v>
      </c>
      <c r="C22">
        <v>390.5</v>
      </c>
      <c r="D22" s="7">
        <v>0.13400000000000001</v>
      </c>
      <c r="E22">
        <v>468.6</v>
      </c>
      <c r="F22" s="7">
        <v>0.14299999999999999</v>
      </c>
      <c r="G22">
        <v>617.70000000000005</v>
      </c>
      <c r="H22" s="7">
        <v>0.161</v>
      </c>
    </row>
    <row r="23" spans="1:8" x14ac:dyDescent="0.3">
      <c r="A23" t="s">
        <v>10</v>
      </c>
      <c r="B23" t="s">
        <v>11</v>
      </c>
      <c r="C23">
        <v>526.29999999999995</v>
      </c>
      <c r="D23" s="7">
        <v>8.5000000000000006E-2</v>
      </c>
      <c r="E23">
        <v>809.7</v>
      </c>
      <c r="F23" s="7">
        <v>0.108</v>
      </c>
      <c r="G23">
        <v>957</v>
      </c>
      <c r="H23" s="7">
        <v>8.5000000000000006E-2</v>
      </c>
    </row>
    <row r="24" spans="1:8" x14ac:dyDescent="0.3">
      <c r="A24" t="s">
        <v>12</v>
      </c>
      <c r="B24" t="s">
        <v>13</v>
      </c>
      <c r="C24">
        <v>56.6</v>
      </c>
      <c r="D24" s="7">
        <v>2.5000000000000001E-2</v>
      </c>
      <c r="E24">
        <v>41.6</v>
      </c>
      <c r="F24" s="7">
        <v>1.0999999999999999E-2</v>
      </c>
      <c r="G24">
        <v>24</v>
      </c>
      <c r="H24" s="7">
        <v>5.0000000000000001E-3</v>
      </c>
    </row>
    <row r="25" spans="1:8" x14ac:dyDescent="0.3">
      <c r="C25"/>
      <c r="D25" s="8"/>
      <c r="E25"/>
      <c r="G25"/>
    </row>
    <row r="26" spans="1:8" x14ac:dyDescent="0.3">
      <c r="A26" t="s">
        <v>19</v>
      </c>
      <c r="B26" t="s">
        <v>20</v>
      </c>
      <c r="C26">
        <f>SUM(C27:C29)</f>
        <v>2631.8999999999996</v>
      </c>
      <c r="D26" s="6">
        <f>C26/$C$8</f>
        <v>0.2307995860883596</v>
      </c>
      <c r="E26">
        <f>SUM(E27:E29)</f>
        <v>3911.1</v>
      </c>
      <c r="F26" s="6">
        <f>E26/$E$8</f>
        <v>0.26948199594857164</v>
      </c>
      <c r="G26">
        <f>SUM(G27:G29)</f>
        <v>4067.5</v>
      </c>
      <c r="H26" s="6">
        <f>G26/$G$8</f>
        <v>0.20305822916250649</v>
      </c>
    </row>
    <row r="27" spans="1:8" x14ac:dyDescent="0.3">
      <c r="A27" t="s">
        <v>8</v>
      </c>
      <c r="B27" t="s">
        <v>9</v>
      </c>
      <c r="C27">
        <v>973.9</v>
      </c>
      <c r="D27" s="7">
        <v>0.33300000000000002</v>
      </c>
      <c r="E27">
        <v>1176</v>
      </c>
      <c r="F27" s="7">
        <v>0.35799999999999998</v>
      </c>
      <c r="G27">
        <v>1259.3</v>
      </c>
      <c r="H27" s="7">
        <v>0.32900000000000001</v>
      </c>
    </row>
    <row r="28" spans="1:8" x14ac:dyDescent="0.3">
      <c r="A28" t="s">
        <v>10</v>
      </c>
      <c r="B28" t="s">
        <v>11</v>
      </c>
      <c r="C28">
        <v>1488.3</v>
      </c>
      <c r="D28" s="7">
        <v>0.24099999999999999</v>
      </c>
      <c r="E28">
        <v>2278.1</v>
      </c>
      <c r="F28" s="7">
        <v>0.30499999999999999</v>
      </c>
      <c r="G28">
        <v>2056.1999999999998</v>
      </c>
      <c r="H28" s="7">
        <v>0.182</v>
      </c>
    </row>
    <row r="29" spans="1:8" x14ac:dyDescent="0.3">
      <c r="A29" t="s">
        <v>12</v>
      </c>
      <c r="B29" t="s">
        <v>13</v>
      </c>
      <c r="C29">
        <v>169.7</v>
      </c>
      <c r="D29" s="7">
        <v>7.3999999999999996E-2</v>
      </c>
      <c r="E29">
        <v>457</v>
      </c>
      <c r="F29" s="7">
        <v>0.122</v>
      </c>
      <c r="G29">
        <v>752</v>
      </c>
      <c r="H29" s="7">
        <v>0.153</v>
      </c>
    </row>
    <row r="30" spans="1:8" x14ac:dyDescent="0.3">
      <c r="C30"/>
      <c r="D30" s="8"/>
      <c r="E30"/>
      <c r="G30"/>
    </row>
    <row r="31" spans="1:8" x14ac:dyDescent="0.3">
      <c r="A31" t="s">
        <v>21</v>
      </c>
      <c r="B31" t="s">
        <v>22</v>
      </c>
      <c r="C31">
        <f>SUM(C32:C34)</f>
        <v>7381</v>
      </c>
      <c r="D31" s="6">
        <f>C31/$C$8</f>
        <v>0.64726309697107887</v>
      </c>
      <c r="E31">
        <f>SUM(E32:E34)</f>
        <v>8811.8000000000011</v>
      </c>
      <c r="F31" s="6">
        <f>E31/$E$8</f>
        <v>0.60714925517108331</v>
      </c>
      <c r="G31">
        <f>SUM(G32:G34)</f>
        <v>13834.8</v>
      </c>
      <c r="H31" s="6">
        <f>G31/$G$8</f>
        <v>0.69066256639642154</v>
      </c>
    </row>
    <row r="32" spans="1:8" x14ac:dyDescent="0.3">
      <c r="A32" t="s">
        <v>8</v>
      </c>
      <c r="B32" t="s">
        <v>9</v>
      </c>
      <c r="C32">
        <v>1143.5</v>
      </c>
      <c r="D32" s="7">
        <v>0.39100000000000001</v>
      </c>
      <c r="E32">
        <v>1159.4000000000001</v>
      </c>
      <c r="F32" s="7">
        <v>0.35299999999999998</v>
      </c>
      <c r="G32">
        <v>1421.9</v>
      </c>
      <c r="H32" s="7">
        <v>0.371</v>
      </c>
    </row>
    <row r="33" spans="1:8" x14ac:dyDescent="0.3">
      <c r="A33" t="s">
        <v>10</v>
      </c>
      <c r="B33" t="s">
        <v>11</v>
      </c>
      <c r="C33">
        <v>4166</v>
      </c>
      <c r="D33" s="7">
        <v>0.67400000000000004</v>
      </c>
      <c r="E33">
        <v>4396.8</v>
      </c>
      <c r="F33" s="7">
        <v>0.58699999999999997</v>
      </c>
      <c r="G33">
        <v>8259.5</v>
      </c>
      <c r="H33" s="7">
        <v>0.73299999999999998</v>
      </c>
    </row>
    <row r="34" spans="1:8" x14ac:dyDescent="0.3">
      <c r="A34" t="s">
        <v>12</v>
      </c>
      <c r="B34" t="s">
        <v>13</v>
      </c>
      <c r="C34">
        <v>2071.5</v>
      </c>
      <c r="D34" s="7">
        <v>0.90100000000000002</v>
      </c>
      <c r="E34">
        <v>3255.6</v>
      </c>
      <c r="F34" s="7">
        <v>0.86699999999999999</v>
      </c>
      <c r="G34">
        <v>4153.3999999999996</v>
      </c>
      <c r="H34" s="7">
        <v>0.84299999999999997</v>
      </c>
    </row>
    <row r="35" spans="1:8" x14ac:dyDescent="0.3">
      <c r="C35"/>
      <c r="D35" s="8"/>
      <c r="E35"/>
      <c r="G35"/>
    </row>
    <row r="36" spans="1:8" x14ac:dyDescent="0.3">
      <c r="A36" t="s">
        <v>23</v>
      </c>
      <c r="B36" t="s">
        <v>24</v>
      </c>
      <c r="C36">
        <f>SUM(C37:C39)</f>
        <v>49.199999999999996</v>
      </c>
      <c r="D36" s="6">
        <f>C36/$C$8</f>
        <v>4.3145026921795251E-3</v>
      </c>
      <c r="E36">
        <f>SUM(E37:E39)</f>
        <v>119.19999999999999</v>
      </c>
      <c r="F36" s="6">
        <f>E36/$E$8</f>
        <v>8.213099618283792E-3</v>
      </c>
      <c r="G36">
        <f>SUM(G37:G39)</f>
        <v>416.4</v>
      </c>
      <c r="H36" s="6">
        <f>G36/$G$8</f>
        <v>2.0787571388633731E-2</v>
      </c>
    </row>
    <row r="37" spans="1:8" x14ac:dyDescent="0.3">
      <c r="A37" t="s">
        <v>8</v>
      </c>
      <c r="B37" t="s">
        <v>9</v>
      </c>
      <c r="C37">
        <v>8.6999999999999993</v>
      </c>
      <c r="D37" s="7">
        <v>3.0000000000000001E-3</v>
      </c>
      <c r="E37">
        <v>4.2</v>
      </c>
      <c r="F37" s="7">
        <v>1E-3</v>
      </c>
      <c r="G37">
        <v>33.200000000000003</v>
      </c>
      <c r="H37" s="7">
        <v>8.9999999999999993E-3</v>
      </c>
    </row>
    <row r="38" spans="1:8" x14ac:dyDescent="0.3">
      <c r="A38" t="s">
        <v>10</v>
      </c>
      <c r="B38" t="s">
        <v>11</v>
      </c>
      <c r="C38">
        <v>26.6</v>
      </c>
      <c r="D38" s="7">
        <v>4.0000000000000001E-3</v>
      </c>
      <c r="E38">
        <v>66.099999999999994</v>
      </c>
      <c r="F38" s="7">
        <v>8.9999999999999993E-3</v>
      </c>
      <c r="G38">
        <v>242</v>
      </c>
      <c r="H38" s="7">
        <v>2.1000000000000001E-2</v>
      </c>
    </row>
    <row r="39" spans="1:8" x14ac:dyDescent="0.3">
      <c r="A39" t="s">
        <v>12</v>
      </c>
      <c r="B39" t="s">
        <v>13</v>
      </c>
      <c r="C39">
        <v>13.9</v>
      </c>
      <c r="D39" s="7">
        <v>6.0000000000000001E-3</v>
      </c>
      <c r="E39">
        <v>48.9</v>
      </c>
      <c r="F39" s="7">
        <v>1.2999999999999999E-2</v>
      </c>
      <c r="G39">
        <v>141.19999999999999</v>
      </c>
      <c r="H39" s="7">
        <v>2.9000000000000001E-2</v>
      </c>
    </row>
    <row r="40" spans="1:8" x14ac:dyDescent="0.3">
      <c r="C40"/>
      <c r="D40" s="8"/>
      <c r="E40"/>
      <c r="G40"/>
    </row>
    <row r="41" spans="1:8" x14ac:dyDescent="0.3">
      <c r="A41" t="s">
        <v>25</v>
      </c>
      <c r="B41" t="s">
        <v>26</v>
      </c>
      <c r="C41">
        <f>SUM(C42:C44)</f>
        <v>7313.2000000000007</v>
      </c>
      <c r="D41" s="6">
        <f>C41/$C$8</f>
        <v>0.64131750179770952</v>
      </c>
      <c r="E41">
        <f>SUM(E42:E44)</f>
        <v>8669.2999999999993</v>
      </c>
      <c r="F41" s="6">
        <f>E41/$E$8</f>
        <v>0.59733074262405772</v>
      </c>
      <c r="G41">
        <f>SUM(G42:G44)</f>
        <v>13405</v>
      </c>
      <c r="H41" s="6">
        <f>G41/$G$8</f>
        <v>0.66920603857981542</v>
      </c>
    </row>
    <row r="42" spans="1:8" x14ac:dyDescent="0.3">
      <c r="A42" t="s">
        <v>8</v>
      </c>
      <c r="B42" t="s">
        <v>9</v>
      </c>
      <c r="C42">
        <v>1134.8</v>
      </c>
      <c r="D42" s="7">
        <v>0.38800000000000001</v>
      </c>
      <c r="E42">
        <v>1155.3</v>
      </c>
      <c r="F42" s="7">
        <v>0.35199999999999998</v>
      </c>
      <c r="G42">
        <v>1388.7</v>
      </c>
      <c r="H42" s="7">
        <v>0.36299999999999999</v>
      </c>
    </row>
    <row r="43" spans="1:8" x14ac:dyDescent="0.3">
      <c r="A43" t="s">
        <v>10</v>
      </c>
      <c r="B43" t="s">
        <v>11</v>
      </c>
      <c r="C43">
        <v>4120.8</v>
      </c>
      <c r="D43" s="7">
        <v>0.66700000000000004</v>
      </c>
      <c r="E43">
        <v>4307.3</v>
      </c>
      <c r="F43" s="7">
        <v>0.57599999999999996</v>
      </c>
      <c r="G43">
        <v>8004.1</v>
      </c>
      <c r="H43" s="7">
        <v>0.71</v>
      </c>
    </row>
    <row r="44" spans="1:8" x14ac:dyDescent="0.3">
      <c r="A44" t="s">
        <v>12</v>
      </c>
      <c r="B44" t="s">
        <v>13</v>
      </c>
      <c r="C44">
        <v>2057.6</v>
      </c>
      <c r="D44" s="7">
        <v>0.89500000000000002</v>
      </c>
      <c r="E44">
        <v>3206.7</v>
      </c>
      <c r="F44" s="7">
        <v>0.85399999999999998</v>
      </c>
      <c r="G44">
        <v>4012.2</v>
      </c>
      <c r="H44" s="7">
        <v>0.81399999999999995</v>
      </c>
    </row>
    <row r="45" spans="1:8" x14ac:dyDescent="0.3">
      <c r="C45"/>
      <c r="D45" s="8"/>
      <c r="E45"/>
      <c r="G45"/>
    </row>
    <row r="46" spans="1:8" x14ac:dyDescent="0.3">
      <c r="A46" t="s">
        <v>27</v>
      </c>
      <c r="B46" t="s">
        <v>28</v>
      </c>
      <c r="C46">
        <f>SUM(C48:C49)</f>
        <v>18.5</v>
      </c>
      <c r="D46" s="7">
        <v>2E-3</v>
      </c>
      <c r="E46">
        <f>SUM(E48:E49)</f>
        <v>13.4</v>
      </c>
      <c r="F46" s="7">
        <v>1E-3</v>
      </c>
      <c r="G46">
        <f>SUM(G48:G49)</f>
        <v>13.4</v>
      </c>
      <c r="H46" s="7">
        <v>1E-3</v>
      </c>
    </row>
    <row r="47" spans="1:8" x14ac:dyDescent="0.3">
      <c r="A47" t="s">
        <v>8</v>
      </c>
      <c r="B47" t="s">
        <v>9</v>
      </c>
      <c r="D47" s="7"/>
      <c r="F47" s="7"/>
    </row>
    <row r="48" spans="1:8" x14ac:dyDescent="0.3">
      <c r="A48" t="s">
        <v>10</v>
      </c>
      <c r="B48" t="s">
        <v>11</v>
      </c>
      <c r="C48">
        <v>18.5</v>
      </c>
      <c r="D48" s="7">
        <v>3.0000000000000001E-3</v>
      </c>
      <c r="E48">
        <v>13.4</v>
      </c>
      <c r="F48" s="7">
        <v>2E-3</v>
      </c>
      <c r="G48">
        <v>13.4</v>
      </c>
      <c r="H48" s="7">
        <v>1E-3</v>
      </c>
    </row>
    <row r="49" spans="1:7" x14ac:dyDescent="0.3">
      <c r="A49" t="s">
        <v>12</v>
      </c>
      <c r="B49" t="s">
        <v>13</v>
      </c>
      <c r="C49"/>
      <c r="D49"/>
      <c r="E49"/>
      <c r="F49" s="8"/>
      <c r="G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2019-05-25T08:13:05Z</dcterms:created>
  <dcterms:modified xsi:type="dcterms:W3CDTF">2019-05-25T08:13:06Z</dcterms:modified>
</cp:coreProperties>
</file>