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A1374913-5C78-4B00-8950-67C873359220}" xr6:coauthVersionLast="36" xr6:coauthVersionMax="36" xr10:uidLastSave="{00000000-0000-0000-0000-000000000000}"/>
  <bookViews>
    <workbookView xWindow="0" yWindow="0" windowWidth="14380" windowHeight="6230" xr2:uid="{C1423A4F-B8F2-480B-B5D9-D5DC544ED11E}"/>
  </bookViews>
  <sheets>
    <sheet name="11.1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0" i="1" l="1"/>
  <c r="I28" i="1"/>
  <c r="H28" i="1"/>
  <c r="G28" i="1"/>
  <c r="E28" i="1"/>
  <c r="E26" i="1"/>
  <c r="I20" i="1"/>
  <c r="H20" i="1"/>
  <c r="G20" i="1"/>
  <c r="F20" i="1"/>
  <c r="E20" i="1"/>
  <c r="E19" i="1"/>
  <c r="E18" i="1"/>
  <c r="E17" i="1"/>
  <c r="I14" i="1"/>
  <c r="H14" i="1"/>
  <c r="G14" i="1"/>
  <c r="F14" i="1"/>
  <c r="E14" i="1"/>
  <c r="E13" i="1"/>
  <c r="E12" i="1"/>
  <c r="E11" i="1"/>
  <c r="E10" i="1"/>
  <c r="I8" i="1"/>
  <c r="H8" i="1"/>
  <c r="G8" i="1"/>
  <c r="F8" i="1"/>
  <c r="E8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<sst xmlns="http://schemas.openxmlformats.org/spreadsheetml/2006/main" count="49" uniqueCount="33">
  <si>
    <t>11.1.2 Number of guests by quarters and by types of establishments</t>
    <phoneticPr fontId="1" type="noConversion"/>
  </si>
  <si>
    <t>按季度及旅舍類別列出之顧客數目</t>
    <phoneticPr fontId="1" type="noConversion"/>
  </si>
  <si>
    <t>Types of establishments</t>
    <phoneticPr fontId="1" type="noConversion"/>
  </si>
  <si>
    <t>Quarters</t>
    <phoneticPr fontId="1" type="noConversion"/>
  </si>
  <si>
    <t>旅舍類別</t>
    <phoneticPr fontId="1" type="noConversion"/>
  </si>
  <si>
    <t>季度</t>
    <phoneticPr fontId="1" type="noConversion"/>
  </si>
  <si>
    <t>Total</t>
    <phoneticPr fontId="1" type="noConversion"/>
  </si>
  <si>
    <t>Grand total</t>
    <phoneticPr fontId="1" type="noConversion"/>
  </si>
  <si>
    <t>總數</t>
    <phoneticPr fontId="1" type="noConversion"/>
  </si>
  <si>
    <t>Macau</t>
    <phoneticPr fontId="1" type="noConversion"/>
  </si>
  <si>
    <t>澳門</t>
    <phoneticPr fontId="1" type="noConversion"/>
  </si>
  <si>
    <t xml:space="preserve"> Hotels</t>
    <phoneticPr fontId="1" type="noConversion"/>
  </si>
  <si>
    <t xml:space="preserve"> 酒店</t>
    <phoneticPr fontId="1" type="noConversion"/>
  </si>
  <si>
    <t xml:space="preserve">  Luxe</t>
    <phoneticPr fontId="1" type="noConversion"/>
  </si>
  <si>
    <t xml:space="preserve">  豪華式</t>
    <phoneticPr fontId="1" type="noConversion"/>
  </si>
  <si>
    <t xml:space="preserve">  1st class</t>
    <phoneticPr fontId="1" type="noConversion"/>
  </si>
  <si>
    <t xml:space="preserve">  一等</t>
    <phoneticPr fontId="1" type="noConversion"/>
  </si>
  <si>
    <t xml:space="preserve">  2nd class</t>
    <phoneticPr fontId="1" type="noConversion"/>
  </si>
  <si>
    <t xml:space="preserve">  二等</t>
    <phoneticPr fontId="1" type="noConversion"/>
  </si>
  <si>
    <t xml:space="preserve">  3rd class</t>
    <phoneticPr fontId="1" type="noConversion"/>
  </si>
  <si>
    <t xml:space="preserve">  三等</t>
    <phoneticPr fontId="1" type="noConversion"/>
  </si>
  <si>
    <t>合計</t>
    <phoneticPr fontId="1" type="noConversion"/>
  </si>
  <si>
    <t xml:space="preserve"> Inns and boarding houses</t>
    <phoneticPr fontId="1" type="noConversion"/>
  </si>
  <si>
    <t xml:space="preserve"> 公寓及別墅</t>
    <phoneticPr fontId="1" type="noConversion"/>
  </si>
  <si>
    <t xml:space="preserve">   1st class</t>
    <phoneticPr fontId="1" type="noConversion"/>
  </si>
  <si>
    <t xml:space="preserve">   2nd class</t>
    <phoneticPr fontId="1" type="noConversion"/>
  </si>
  <si>
    <t xml:space="preserve">   3rd class</t>
    <phoneticPr fontId="1" type="noConversion"/>
  </si>
  <si>
    <t xml:space="preserve"> Lodging houses</t>
    <phoneticPr fontId="1" type="noConversion"/>
  </si>
  <si>
    <t xml:space="preserve"> 旅館</t>
    <phoneticPr fontId="1" type="noConversion"/>
  </si>
  <si>
    <t>Islands</t>
    <phoneticPr fontId="1" type="noConversion"/>
  </si>
  <si>
    <t>離島</t>
    <phoneticPr fontId="1" type="noConversion"/>
  </si>
  <si>
    <t xml:space="preserve"> Inns</t>
    <phoneticPr fontId="1" type="noConversion"/>
  </si>
  <si>
    <t xml:space="preserve"> 公寓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</si>
</sst>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A354E-C1D8-4B6F-803B-743C9B4B059D}">
  <sheetPr codeName="Sheet77"/>
  <dimension ref="A1:I30"/>
  <sheetViews>
    <sheetView tabSelected="1" workbookViewId="0">
      <selection activeCell="F34" sqref="F34"/>
    </sheetView>
  </sheetViews>
  <sheetFormatPr defaultRowHeight="14" x14ac:dyDescent="0.3"/>
  <cols>
    <col min="1" max="1" width="25.6640625" customWidth="1"/>
    <col min="3" max="3" width="11.6640625" bestFit="1" customWidth="1"/>
    <col min="5" max="5" width="13.33203125" customWidth="1"/>
  </cols>
  <sheetData>
    <row r="1" spans="1:9" x14ac:dyDescent="0.3">
      <c r="A1" t="s">
        <v>0</v>
      </c>
    </row>
    <row r="2" spans="1:9" x14ac:dyDescent="0.3">
      <c r="A2" t="s">
        <v>1</v>
      </c>
    </row>
    <row r="4" spans="1:9" x14ac:dyDescent="0.3">
      <c r="A4" t="s">
        <v>2</v>
      </c>
      <c r="E4" s="1" t="s">
        <v>3</v>
      </c>
      <c r="F4" s="1"/>
      <c r="G4" s="1"/>
    </row>
    <row r="5" spans="1:9" x14ac:dyDescent="0.3">
      <c r="A5" t="s">
        <v>4</v>
      </c>
      <c r="E5" t="s">
        <v>5</v>
      </c>
    </row>
    <row r="6" spans="1:9" x14ac:dyDescent="0.3">
      <c r="E6" t="s">
        <v>6</v>
      </c>
      <c r="F6">
        <v>1</v>
      </c>
      <c r="G6">
        <v>2</v>
      </c>
      <c r="H6">
        <v>3</v>
      </c>
      <c r="I6">
        <v>4</v>
      </c>
    </row>
    <row r="7" spans="1:9" x14ac:dyDescent="0.3">
      <c r="C7" t="s">
        <v>7</v>
      </c>
      <c r="D7" t="s">
        <v>8</v>
      </c>
      <c r="E7">
        <f>SUM(F7:I7)</f>
        <v>665259</v>
      </c>
      <c r="F7">
        <f>SUM(F8,F28)</f>
        <v>150991</v>
      </c>
      <c r="G7">
        <f t="shared" ref="G7:I7" si="0">SUM(G8,G28)</f>
        <v>175171</v>
      </c>
      <c r="H7">
        <f t="shared" si="0"/>
        <v>191581</v>
      </c>
      <c r="I7">
        <f t="shared" si="0"/>
        <v>147516</v>
      </c>
    </row>
    <row r="8" spans="1:9" x14ac:dyDescent="0.3">
      <c r="A8" t="s">
        <v>9</v>
      </c>
      <c r="B8" t="s">
        <v>10</v>
      </c>
      <c r="E8">
        <f>SUM(F8:I8)</f>
        <v>661321</v>
      </c>
      <c r="F8">
        <f>SUM(F14,F20,F26)</f>
        <v>150283</v>
      </c>
      <c r="G8">
        <f t="shared" ref="G8:I8" si="1">SUM(G14,G20,G26)</f>
        <v>174227</v>
      </c>
      <c r="H8">
        <f t="shared" si="1"/>
        <v>190545</v>
      </c>
      <c r="I8">
        <f t="shared" si="1"/>
        <v>146266</v>
      </c>
    </row>
    <row r="9" spans="1:9" x14ac:dyDescent="0.3">
      <c r="A9" t="s">
        <v>11</v>
      </c>
      <c r="B9" t="s">
        <v>12</v>
      </c>
    </row>
    <row r="10" spans="1:9" x14ac:dyDescent="0.3">
      <c r="A10" t="s">
        <v>13</v>
      </c>
      <c r="B10" t="s">
        <v>14</v>
      </c>
      <c r="E10">
        <f t="shared" ref="E10:E13" si="2">SUM(F10:I10)</f>
        <v>132573</v>
      </c>
      <c r="F10">
        <v>31528</v>
      </c>
      <c r="G10">
        <v>35774</v>
      </c>
      <c r="H10">
        <v>37852</v>
      </c>
      <c r="I10">
        <v>27419</v>
      </c>
    </row>
    <row r="11" spans="1:9" x14ac:dyDescent="0.3">
      <c r="A11" t="s">
        <v>15</v>
      </c>
      <c r="B11" t="s">
        <v>16</v>
      </c>
      <c r="E11">
        <f t="shared" si="2"/>
        <v>256745</v>
      </c>
      <c r="F11">
        <v>60863</v>
      </c>
      <c r="G11">
        <v>76352</v>
      </c>
      <c r="H11">
        <v>70361</v>
      </c>
      <c r="I11">
        <v>49169</v>
      </c>
    </row>
    <row r="12" spans="1:9" x14ac:dyDescent="0.3">
      <c r="A12" t="s">
        <v>17</v>
      </c>
      <c r="B12" t="s">
        <v>18</v>
      </c>
      <c r="E12">
        <f t="shared" si="2"/>
        <v>28843</v>
      </c>
      <c r="F12">
        <v>1976</v>
      </c>
      <c r="G12">
        <v>1687</v>
      </c>
      <c r="H12">
        <v>7973</v>
      </c>
      <c r="I12">
        <v>17207</v>
      </c>
    </row>
    <row r="13" spans="1:9" x14ac:dyDescent="0.3">
      <c r="A13" t="s">
        <v>19</v>
      </c>
      <c r="B13" t="s">
        <v>20</v>
      </c>
      <c r="E13">
        <f t="shared" si="2"/>
        <v>82574</v>
      </c>
      <c r="F13" s="2">
        <v>18004</v>
      </c>
      <c r="G13" s="2">
        <v>21939</v>
      </c>
      <c r="H13" s="2">
        <v>24288</v>
      </c>
      <c r="I13" s="2">
        <v>18343</v>
      </c>
    </row>
    <row r="14" spans="1:9" x14ac:dyDescent="0.3">
      <c r="C14" t="s">
        <v>6</v>
      </c>
      <c r="D14" t="s">
        <v>21</v>
      </c>
      <c r="E14">
        <f>SUM(F14:I14)</f>
        <v>500735</v>
      </c>
      <c r="F14" s="3">
        <f>SUM(F10:F13)</f>
        <v>112371</v>
      </c>
      <c r="G14" s="3">
        <f t="shared" ref="G14:I14" si="3">SUM(G10:G13)</f>
        <v>135752</v>
      </c>
      <c r="H14" s="3">
        <f t="shared" si="3"/>
        <v>140474</v>
      </c>
      <c r="I14" s="3">
        <f t="shared" si="3"/>
        <v>112138</v>
      </c>
    </row>
    <row r="16" spans="1:9" x14ac:dyDescent="0.3">
      <c r="A16" t="s">
        <v>22</v>
      </c>
      <c r="B16" t="s">
        <v>23</v>
      </c>
    </row>
    <row r="17" spans="1:9" x14ac:dyDescent="0.3">
      <c r="A17" t="s">
        <v>24</v>
      </c>
      <c r="B17" t="s">
        <v>16</v>
      </c>
      <c r="E17">
        <f>SUM(F17:I17)</f>
        <v>53229</v>
      </c>
      <c r="F17">
        <v>12585</v>
      </c>
      <c r="G17">
        <v>13271</v>
      </c>
      <c r="H17">
        <v>15858</v>
      </c>
      <c r="I17">
        <v>11515</v>
      </c>
    </row>
    <row r="18" spans="1:9" x14ac:dyDescent="0.3">
      <c r="A18" t="s">
        <v>25</v>
      </c>
      <c r="B18" t="s">
        <v>18</v>
      </c>
      <c r="E18">
        <f>SUM(F18:I18)</f>
        <v>55270</v>
      </c>
      <c r="F18">
        <v>13150</v>
      </c>
      <c r="G18">
        <v>13010</v>
      </c>
      <c r="H18">
        <v>17749</v>
      </c>
      <c r="I18">
        <v>11361</v>
      </c>
    </row>
    <row r="19" spans="1:9" x14ac:dyDescent="0.3">
      <c r="A19" t="s">
        <v>26</v>
      </c>
      <c r="B19" t="s">
        <v>20</v>
      </c>
      <c r="E19">
        <f>SUM(F19:I19)</f>
        <v>32016</v>
      </c>
      <c r="F19" s="2">
        <v>7437</v>
      </c>
      <c r="G19" s="2">
        <v>7603</v>
      </c>
      <c r="H19" s="2">
        <v>10863</v>
      </c>
      <c r="I19" s="2">
        <v>6113</v>
      </c>
    </row>
    <row r="20" spans="1:9" x14ac:dyDescent="0.3">
      <c r="C20" t="s">
        <v>6</v>
      </c>
      <c r="D20" t="s">
        <v>21</v>
      </c>
      <c r="E20">
        <f t="shared" ref="E20:E30" si="4">SUM(F20:I20)</f>
        <v>140515</v>
      </c>
      <c r="F20" s="3">
        <f>SUM(F17:F19)</f>
        <v>33172</v>
      </c>
      <c r="G20" s="3">
        <f t="shared" ref="G20:I20" si="5">SUM(G17:G19)</f>
        <v>33884</v>
      </c>
      <c r="H20" s="3">
        <f t="shared" si="5"/>
        <v>44470</v>
      </c>
      <c r="I20" s="3">
        <f t="shared" si="5"/>
        <v>28989</v>
      </c>
    </row>
    <row r="22" spans="1:9" x14ac:dyDescent="0.3">
      <c r="A22" t="s">
        <v>27</v>
      </c>
      <c r="B22" t="s">
        <v>28</v>
      </c>
    </row>
    <row r="23" spans="1:9" x14ac:dyDescent="0.3">
      <c r="A23" t="s">
        <v>24</v>
      </c>
      <c r="B23" t="s">
        <v>16</v>
      </c>
    </row>
    <row r="24" spans="1:9" x14ac:dyDescent="0.3">
      <c r="A24" t="s">
        <v>25</v>
      </c>
      <c r="B24" t="s">
        <v>18</v>
      </c>
    </row>
    <row r="25" spans="1:9" x14ac:dyDescent="0.3">
      <c r="A25" t="s">
        <v>26</v>
      </c>
      <c r="B25" t="s">
        <v>20</v>
      </c>
    </row>
    <row r="26" spans="1:9" x14ac:dyDescent="0.3">
      <c r="C26" t="s">
        <v>6</v>
      </c>
      <c r="D26" t="s">
        <v>21</v>
      </c>
      <c r="E26">
        <f t="shared" si="4"/>
        <v>20071</v>
      </c>
      <c r="F26" s="3">
        <v>4740</v>
      </c>
      <c r="G26" s="3">
        <v>4591</v>
      </c>
      <c r="H26" s="3">
        <v>5601</v>
      </c>
      <c r="I26" s="3">
        <v>5139</v>
      </c>
    </row>
    <row r="28" spans="1:9" x14ac:dyDescent="0.3">
      <c r="A28" t="s">
        <v>29</v>
      </c>
      <c r="B28" t="s">
        <v>30</v>
      </c>
      <c r="E28">
        <f t="shared" si="4"/>
        <v>3938</v>
      </c>
      <c r="F28">
        <v>708</v>
      </c>
      <c r="G28">
        <f t="shared" ref="G28:I28" si="6">G30</f>
        <v>944</v>
      </c>
      <c r="H28">
        <f t="shared" si="6"/>
        <v>1036</v>
      </c>
      <c r="I28">
        <f t="shared" si="6"/>
        <v>1250</v>
      </c>
    </row>
    <row r="29" spans="1:9" x14ac:dyDescent="0.3">
      <c r="A29" t="s">
        <v>31</v>
      </c>
      <c r="B29" t="s">
        <v>32</v>
      </c>
    </row>
    <row r="30" spans="1:9" x14ac:dyDescent="0.3">
      <c r="A30" t="s">
        <v>15</v>
      </c>
      <c r="B30" t="s">
        <v>16</v>
      </c>
      <c r="E30">
        <f t="shared" si="4"/>
        <v>3938</v>
      </c>
      <c r="F30">
        <v>708</v>
      </c>
      <c r="G30">
        <v>944</v>
      </c>
      <c r="H30">
        <v>1036</v>
      </c>
      <c r="I30">
        <v>1250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2019-05-25T07:53:44Z</dcterms:created>
  <dcterms:modified xsi:type="dcterms:W3CDTF">2019-05-25T07:53:44Z</dcterms:modified>
</cp:coreProperties>
</file>