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3\"/>
    </mc:Choice>
  </mc:AlternateContent>
  <xr:revisionPtr revIDLastSave="0" documentId="8_{139E43C7-8A1D-4F7C-92B9-DDC2C3D70D42}" xr6:coauthVersionLast="36" xr6:coauthVersionMax="36" xr10:uidLastSave="{00000000-0000-0000-0000-000000000000}"/>
  <bookViews>
    <workbookView xWindow="0" yWindow="0" windowWidth="14380" windowHeight="6230" xr2:uid="{B4D536EA-B4DE-44B9-AB96-65CA0D3633E4}"/>
  </bookViews>
  <sheets>
    <sheet name="7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46" i="1" l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</calcChain>
</file>

<file path=xl/sharedStrings.xml><?xml version="1.0" encoding="utf-8"?>
<sst xmlns="http://schemas.openxmlformats.org/spreadsheetml/2006/main" count="127" uniqueCount="95">
  <si>
    <t>7.2 Industrial summary by industrial classification</t>
    <phoneticPr fontId="1" type="noConversion"/>
  </si>
  <si>
    <t>按行業分類之工業概況</t>
    <phoneticPr fontId="1" type="noConversion"/>
  </si>
  <si>
    <t>Industrial classification</t>
    <phoneticPr fontId="1" type="noConversion"/>
  </si>
  <si>
    <t>No. of establishments</t>
    <phoneticPr fontId="1" type="noConversion"/>
  </si>
  <si>
    <t>Week with highest no. of persons engaged</t>
    <phoneticPr fontId="1" type="noConversion"/>
  </si>
  <si>
    <t>Week with lowest no. of persons engaged</t>
    <phoneticPr fontId="1" type="noConversion"/>
  </si>
  <si>
    <t>Total remuneration</t>
    <phoneticPr fontId="1" type="noConversion"/>
  </si>
  <si>
    <t>Gross output</t>
    <phoneticPr fontId="1" type="noConversion"/>
  </si>
  <si>
    <t>Consumption</t>
    <phoneticPr fontId="1" type="noConversion"/>
  </si>
  <si>
    <t>Value added</t>
    <phoneticPr fontId="1" type="noConversion"/>
  </si>
  <si>
    <t>行業分類</t>
    <phoneticPr fontId="1" type="noConversion"/>
  </si>
  <si>
    <t>工業場所數目</t>
    <phoneticPr fontId="1" type="noConversion"/>
  </si>
  <si>
    <t>工作人員最多之一周</t>
    <phoneticPr fontId="1" type="noConversion"/>
  </si>
  <si>
    <t>工作人員最少之一周</t>
    <phoneticPr fontId="1" type="noConversion"/>
  </si>
  <si>
    <t>薪酬總額</t>
    <phoneticPr fontId="1" type="noConversion"/>
  </si>
  <si>
    <t>生產總額</t>
    <phoneticPr fontId="1" type="noConversion"/>
  </si>
  <si>
    <t>消耗</t>
    <phoneticPr fontId="1" type="noConversion"/>
  </si>
  <si>
    <t>增添總額</t>
    <phoneticPr fontId="1" type="noConversion"/>
  </si>
  <si>
    <t>Total</t>
    <phoneticPr fontId="1" type="noConversion"/>
  </si>
  <si>
    <t>Establishments with less than 5 persons engaged</t>
    <phoneticPr fontId="1" type="noConversion"/>
  </si>
  <si>
    <t>總數</t>
    <phoneticPr fontId="1" type="noConversion"/>
  </si>
  <si>
    <t>由少於五人所組成之工業場所</t>
    <phoneticPr fontId="1" type="noConversion"/>
  </si>
  <si>
    <t>1，000 MOP</t>
    <phoneticPr fontId="1" type="noConversion"/>
  </si>
  <si>
    <t>2. Mining and quarrying</t>
    <phoneticPr fontId="1" type="noConversion"/>
  </si>
  <si>
    <t>采礦工業</t>
    <phoneticPr fontId="1" type="noConversion"/>
  </si>
  <si>
    <t>3. Manufacturing</t>
    <phoneticPr fontId="1" type="noConversion"/>
  </si>
  <si>
    <t>加工工業</t>
    <phoneticPr fontId="1" type="noConversion"/>
  </si>
  <si>
    <t>Food products, beverages and tobacco</t>
    <phoneticPr fontId="1" type="noConversion"/>
  </si>
  <si>
    <t>食品，飲品及烟草工業</t>
    <phoneticPr fontId="1" type="noConversion"/>
  </si>
  <si>
    <t>311-312</t>
    <phoneticPr fontId="1" type="noConversion"/>
  </si>
  <si>
    <t>Food products</t>
    <phoneticPr fontId="1" type="noConversion"/>
  </si>
  <si>
    <t>食品工業</t>
    <phoneticPr fontId="1" type="noConversion"/>
  </si>
  <si>
    <t>Beverages</t>
    <phoneticPr fontId="1" type="noConversion"/>
  </si>
  <si>
    <t>飲品工業</t>
    <phoneticPr fontId="1" type="noConversion"/>
  </si>
  <si>
    <t>Tobacco</t>
    <phoneticPr fontId="1" type="noConversion"/>
  </si>
  <si>
    <t>烟草工業</t>
    <phoneticPr fontId="1" type="noConversion"/>
  </si>
  <si>
    <t>Textiles, wearing apparel and leather products</t>
    <phoneticPr fontId="1" type="noConversion"/>
  </si>
  <si>
    <t>紡織，製衣及皮革工業</t>
    <phoneticPr fontId="1" type="noConversion"/>
  </si>
  <si>
    <t>Textiles</t>
    <phoneticPr fontId="1" type="noConversion"/>
  </si>
  <si>
    <t>紡織業</t>
    <phoneticPr fontId="1" type="noConversion"/>
  </si>
  <si>
    <t>Wearing apparel (except footwear）</t>
    <phoneticPr fontId="1" type="noConversion"/>
  </si>
  <si>
    <t>製衣業（鞋類除外）</t>
    <phoneticPr fontId="1" type="noConversion"/>
  </si>
  <si>
    <t>Leather and leather products (except footwear and other wearing apparel)</t>
    <phoneticPr fontId="1" type="noConversion"/>
  </si>
  <si>
    <t>皮革工業（鞋類及其他衣物除外）</t>
    <phoneticPr fontId="1" type="noConversion"/>
  </si>
  <si>
    <t>Footwear</t>
    <phoneticPr fontId="1" type="noConversion"/>
  </si>
  <si>
    <t>製鞋工業（硬橡皮鞋除外）</t>
    <phoneticPr fontId="1" type="noConversion"/>
  </si>
  <si>
    <t>Wood products</t>
    <phoneticPr fontId="1" type="noConversion"/>
  </si>
  <si>
    <t>木工業</t>
    <phoneticPr fontId="1" type="noConversion"/>
  </si>
  <si>
    <t>Wood and cork products (except furniture)</t>
    <phoneticPr fontId="1" type="noConversion"/>
  </si>
  <si>
    <t>木類工業，木製品及水松製品（家私除外）</t>
    <phoneticPr fontId="1" type="noConversion"/>
  </si>
  <si>
    <t>Furniture and fixtures (except primary of metal)</t>
    <phoneticPr fontId="1" type="noConversion"/>
  </si>
  <si>
    <t>家私製造業（金屬家私除外）</t>
    <phoneticPr fontId="1" type="noConversion"/>
  </si>
  <si>
    <t>Paper and paper products: printing and publishing</t>
    <phoneticPr fontId="1" type="noConversion"/>
  </si>
  <si>
    <t>紙及紙品工業：印刷及出版</t>
    <phoneticPr fontId="1" type="noConversion"/>
  </si>
  <si>
    <t>Paper and paper products</t>
    <phoneticPr fontId="1" type="noConversion"/>
  </si>
  <si>
    <t>紙及紙品工業</t>
    <phoneticPr fontId="1" type="noConversion"/>
  </si>
  <si>
    <t>Printing, publishing and allied industries</t>
    <phoneticPr fontId="1" type="noConversion"/>
  </si>
  <si>
    <t>印刷，出版及其附屬工業</t>
    <phoneticPr fontId="1" type="noConversion"/>
  </si>
  <si>
    <t>Chemicals, petroleum and coal products, rubber products, plastic products</t>
    <phoneticPr fontId="1" type="noConversion"/>
  </si>
  <si>
    <t>化學，石油及炭之副產品，橡膠及塑膠工業</t>
    <phoneticPr fontId="1" type="noConversion"/>
  </si>
  <si>
    <t>Other chemical products</t>
    <phoneticPr fontId="1" type="noConversion"/>
  </si>
  <si>
    <t>製造其他化學產品</t>
    <phoneticPr fontId="1" type="noConversion"/>
  </si>
  <si>
    <t>Rubber products</t>
    <phoneticPr fontId="1" type="noConversion"/>
  </si>
  <si>
    <t>橡膠工業</t>
    <phoneticPr fontId="1" type="noConversion"/>
  </si>
  <si>
    <t>Plastic products</t>
    <phoneticPr fontId="1" type="noConversion"/>
  </si>
  <si>
    <t>塑膠工業</t>
    <phoneticPr fontId="1" type="noConversion"/>
  </si>
  <si>
    <t>Non-metallic mineral products (except petroleum and coal products)</t>
    <phoneticPr fontId="1" type="noConversion"/>
  </si>
  <si>
    <t>非金屬的礦物產品工業（石油及炭之副產品除外）</t>
    <phoneticPr fontId="1" type="noConversion"/>
  </si>
  <si>
    <t>Pottery, china, and carthenware</t>
    <phoneticPr fontId="1" type="noConversion"/>
  </si>
  <si>
    <t>陶瓷器及半透明陶瓷器</t>
    <phoneticPr fontId="1" type="noConversion"/>
  </si>
  <si>
    <t>Glass and glass products</t>
    <phoneticPr fontId="1" type="noConversion"/>
  </si>
  <si>
    <t>製造玻璃及玻璃製品</t>
    <phoneticPr fontId="1" type="noConversion"/>
  </si>
  <si>
    <t>Other non-metallic mineral products</t>
    <phoneticPr fontId="1" type="noConversion"/>
  </si>
  <si>
    <t>製造其他非金屬礦產品</t>
    <phoneticPr fontId="1" type="noConversion"/>
  </si>
  <si>
    <t>Metal products, machinery and transport equipment</t>
    <phoneticPr fontId="1" type="noConversion"/>
  </si>
  <si>
    <t>金屬製品，機械及運輸器材</t>
    <phoneticPr fontId="1" type="noConversion"/>
  </si>
  <si>
    <t>Metal products</t>
    <phoneticPr fontId="1" type="noConversion"/>
  </si>
  <si>
    <t>製造金屬品（機械及運輸器材除外）</t>
    <phoneticPr fontId="1" type="noConversion"/>
  </si>
  <si>
    <t>Machinery (except electrical)</t>
    <phoneticPr fontId="1" type="noConversion"/>
  </si>
  <si>
    <t>製造機械（用電機械除外）</t>
    <phoneticPr fontId="1" type="noConversion"/>
  </si>
  <si>
    <t>Electrical machinery and appliances</t>
    <phoneticPr fontId="1" type="noConversion"/>
  </si>
  <si>
    <t>製造電動機械及其他電器</t>
    <phoneticPr fontId="1" type="noConversion"/>
  </si>
  <si>
    <t>Transport equipment</t>
    <phoneticPr fontId="1" type="noConversion"/>
  </si>
  <si>
    <t>製造運輸器材</t>
    <phoneticPr fontId="1" type="noConversion"/>
  </si>
  <si>
    <t>Professional and scientific, measuring and controlling equipment and photographic and optical goods</t>
    <phoneticPr fontId="1" type="noConversion"/>
  </si>
  <si>
    <t>製造各業之度量衡器具，科學用器具及光學儀器</t>
    <phoneticPr fontId="1" type="noConversion"/>
  </si>
  <si>
    <t>Other manufacturing industries</t>
    <phoneticPr fontId="1" type="noConversion"/>
  </si>
  <si>
    <t>其他加工工業</t>
    <phoneticPr fontId="1" type="noConversion"/>
  </si>
  <si>
    <t>4. Electricity, gas and water</t>
    <phoneticPr fontId="1" type="noConversion"/>
  </si>
  <si>
    <t>電力，氣體燃料及用水</t>
    <phoneticPr fontId="1" type="noConversion"/>
  </si>
  <si>
    <t>Electricity, gas, steam</t>
    <phoneticPr fontId="1" type="noConversion"/>
  </si>
  <si>
    <t>電力，氣體燃料及蒸汽</t>
    <phoneticPr fontId="1" type="noConversion"/>
  </si>
  <si>
    <t>Water works and supply</t>
    <phoneticPr fontId="1" type="noConversion"/>
  </si>
  <si>
    <t>用水</t>
    <phoneticPr fontId="1" type="noConversion"/>
  </si>
  <si>
    <t>Source: Annual Industrial Survey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</si>
</sst>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B4EC6-7654-4D5E-BE4A-51911241DA93}">
  <sheetPr codeName="Sheet22"/>
  <dimension ref="A1:S51"/>
  <sheetViews>
    <sheetView tabSelected="1" topLeftCell="C1" zoomScale="85" zoomScaleNormal="85" workbookViewId="0">
      <selection activeCell="F13" sqref="F13"/>
    </sheetView>
  </sheetViews>
  <sheetFormatPr defaultRowHeight="14" x14ac:dyDescent="0.3"/>
  <cols>
    <col min="2" max="2" width="46.25" customWidth="1"/>
    <col min="7" max="7" width="14.9140625" customWidth="1"/>
    <col min="9" max="9" width="15.08203125" customWidth="1"/>
    <col min="11" max="11" width="14.25" customWidth="1"/>
    <col min="12" max="12" width="13.08203125" customWidth="1"/>
    <col min="13" max="13" width="14.25" customWidth="1"/>
    <col min="15" max="15" width="13.5" customWidth="1"/>
    <col min="17" max="17" width="14.83203125" customWidth="1"/>
    <col min="19" max="19" width="13.75" customWidth="1"/>
  </cols>
  <sheetData>
    <row r="1" spans="1:19" x14ac:dyDescent="0.3">
      <c r="A1" t="s">
        <v>0</v>
      </c>
    </row>
    <row r="2" spans="1:19" x14ac:dyDescent="0.3">
      <c r="A2" t="s">
        <v>1</v>
      </c>
    </row>
    <row r="4" spans="1:19" ht="30" customHeight="1" x14ac:dyDescent="0.3">
      <c r="B4" t="s">
        <v>2</v>
      </c>
      <c r="F4" s="1" t="s">
        <v>3</v>
      </c>
      <c r="G4" s="1"/>
      <c r="H4" s="2" t="s">
        <v>4</v>
      </c>
      <c r="I4" s="2"/>
      <c r="J4" s="2" t="s">
        <v>5</v>
      </c>
      <c r="K4" s="2"/>
      <c r="L4" s="3" t="s">
        <v>6</v>
      </c>
      <c r="N4" t="s">
        <v>7</v>
      </c>
      <c r="P4" t="s">
        <v>8</v>
      </c>
      <c r="R4" t="s">
        <v>9</v>
      </c>
    </row>
    <row r="5" spans="1:19" x14ac:dyDescent="0.3">
      <c r="B5" t="s">
        <v>10</v>
      </c>
      <c r="F5" s="1" t="s">
        <v>11</v>
      </c>
      <c r="G5" s="1"/>
      <c r="H5" s="1" t="s">
        <v>12</v>
      </c>
      <c r="I5" s="1"/>
      <c r="J5" s="1" t="s">
        <v>13</v>
      </c>
      <c r="K5" s="1"/>
      <c r="L5" s="1" t="s">
        <v>14</v>
      </c>
      <c r="N5" t="s">
        <v>15</v>
      </c>
      <c r="P5" t="s">
        <v>16</v>
      </c>
      <c r="R5" t="s">
        <v>17</v>
      </c>
    </row>
    <row r="6" spans="1:19" ht="56" x14ac:dyDescent="0.3">
      <c r="F6" s="1" t="s">
        <v>18</v>
      </c>
      <c r="G6" s="3" t="s">
        <v>19</v>
      </c>
      <c r="H6" s="1" t="s">
        <v>18</v>
      </c>
      <c r="I6" s="3" t="s">
        <v>19</v>
      </c>
      <c r="J6" s="1" t="s">
        <v>18</v>
      </c>
      <c r="K6" s="3" t="s">
        <v>19</v>
      </c>
      <c r="L6" s="1" t="s">
        <v>18</v>
      </c>
      <c r="M6" s="3" t="s">
        <v>19</v>
      </c>
      <c r="N6" s="1" t="s">
        <v>18</v>
      </c>
      <c r="O6" s="3" t="s">
        <v>19</v>
      </c>
      <c r="P6" s="1" t="s">
        <v>18</v>
      </c>
      <c r="Q6" s="3" t="s">
        <v>19</v>
      </c>
      <c r="R6" s="1" t="s">
        <v>18</v>
      </c>
      <c r="S6" s="3" t="s">
        <v>19</v>
      </c>
    </row>
    <row r="7" spans="1:19" ht="28" x14ac:dyDescent="0.3">
      <c r="F7" s="1" t="s">
        <v>20</v>
      </c>
      <c r="G7" s="3" t="s">
        <v>21</v>
      </c>
      <c r="H7" s="1" t="s">
        <v>20</v>
      </c>
      <c r="I7" s="3" t="s">
        <v>21</v>
      </c>
      <c r="J7" s="1" t="s">
        <v>20</v>
      </c>
      <c r="K7" s="3" t="s">
        <v>21</v>
      </c>
      <c r="L7" s="1" t="s">
        <v>20</v>
      </c>
      <c r="M7" s="3" t="s">
        <v>21</v>
      </c>
      <c r="N7" s="1" t="s">
        <v>20</v>
      </c>
      <c r="O7" s="3" t="s">
        <v>21</v>
      </c>
      <c r="P7" s="1" t="s">
        <v>20</v>
      </c>
      <c r="Q7" s="3" t="s">
        <v>21</v>
      </c>
      <c r="R7" s="1" t="s">
        <v>20</v>
      </c>
      <c r="S7" s="3" t="s">
        <v>21</v>
      </c>
    </row>
    <row r="8" spans="1:19" x14ac:dyDescent="0.3">
      <c r="L8" s="4" t="s">
        <v>22</v>
      </c>
      <c r="M8" s="4"/>
      <c r="N8" s="4"/>
      <c r="O8" s="4"/>
    </row>
    <row r="9" spans="1:19" x14ac:dyDescent="0.3">
      <c r="D9" t="s">
        <v>18</v>
      </c>
      <c r="E9" t="s">
        <v>20</v>
      </c>
      <c r="F9">
        <f>SUM(F10,F43,F11)</f>
        <v>1187</v>
      </c>
      <c r="G9">
        <f t="shared" ref="G9:S9" si="0">SUM(G10,G43,G11)</f>
        <v>386</v>
      </c>
      <c r="H9">
        <f t="shared" si="0"/>
        <v>67188</v>
      </c>
      <c r="I9">
        <f t="shared" si="0"/>
        <v>1062</v>
      </c>
      <c r="J9">
        <f t="shared" si="0"/>
        <v>43164</v>
      </c>
      <c r="K9">
        <f t="shared" si="0"/>
        <v>895</v>
      </c>
      <c r="L9">
        <f t="shared" si="0"/>
        <v>671400</v>
      </c>
      <c r="M9">
        <f t="shared" si="0"/>
        <v>8749</v>
      </c>
      <c r="N9">
        <f t="shared" si="0"/>
        <v>4245999</v>
      </c>
      <c r="O9">
        <f t="shared" si="0"/>
        <v>40782</v>
      </c>
      <c r="P9">
        <f t="shared" si="0"/>
        <v>3158095</v>
      </c>
      <c r="Q9">
        <f t="shared" si="0"/>
        <v>22914</v>
      </c>
      <c r="R9">
        <f t="shared" si="0"/>
        <v>1103296</v>
      </c>
      <c r="S9">
        <f t="shared" si="0"/>
        <v>17866</v>
      </c>
    </row>
    <row r="10" spans="1:19" x14ac:dyDescent="0.3">
      <c r="B10" s="5" t="s">
        <v>23</v>
      </c>
      <c r="C10" s="5" t="s">
        <v>24</v>
      </c>
      <c r="D10" s="6"/>
      <c r="E10" s="6"/>
      <c r="F10">
        <v>1</v>
      </c>
      <c r="H10">
        <v>64</v>
      </c>
      <c r="J10">
        <v>64</v>
      </c>
      <c r="L10">
        <v>2457</v>
      </c>
      <c r="N10">
        <v>26348</v>
      </c>
      <c r="P10">
        <v>7478</v>
      </c>
      <c r="R10">
        <v>18870</v>
      </c>
    </row>
    <row r="11" spans="1:19" x14ac:dyDescent="0.3">
      <c r="B11" t="s">
        <v>25</v>
      </c>
      <c r="C11" t="s">
        <v>26</v>
      </c>
      <c r="F11">
        <f>SUM(F12,F16,F21,F24,F27,F31,F35,F41)</f>
        <v>1181</v>
      </c>
      <c r="G11">
        <f t="shared" ref="G11:S11" si="1">SUM(G12,G16,G21,G24,G27,G31,G35,G41)</f>
        <v>385</v>
      </c>
      <c r="H11">
        <f t="shared" si="1"/>
        <v>66075</v>
      </c>
      <c r="I11">
        <f t="shared" si="1"/>
        <v>1061</v>
      </c>
      <c r="J11">
        <f t="shared" si="1"/>
        <v>42110</v>
      </c>
      <c r="K11">
        <f t="shared" si="1"/>
        <v>894</v>
      </c>
      <c r="L11">
        <f t="shared" si="1"/>
        <v>622272</v>
      </c>
      <c r="M11">
        <f t="shared" si="1"/>
        <v>8721</v>
      </c>
      <c r="N11">
        <f t="shared" si="1"/>
        <v>3886671</v>
      </c>
      <c r="O11">
        <f t="shared" si="1"/>
        <v>40762</v>
      </c>
      <c r="P11">
        <f t="shared" si="1"/>
        <v>2899991</v>
      </c>
      <c r="Q11">
        <f t="shared" si="1"/>
        <v>22884</v>
      </c>
      <c r="R11">
        <f t="shared" si="1"/>
        <v>979776</v>
      </c>
      <c r="S11">
        <f t="shared" si="1"/>
        <v>17876</v>
      </c>
    </row>
    <row r="12" spans="1:19" x14ac:dyDescent="0.3">
      <c r="A12" s="7">
        <v>31</v>
      </c>
      <c r="B12" t="s">
        <v>27</v>
      </c>
      <c r="C12" t="s">
        <v>28</v>
      </c>
      <c r="F12">
        <f>SUM(F13:F15)</f>
        <v>101</v>
      </c>
      <c r="G12">
        <f t="shared" ref="G12:S12" si="2">SUM(G13:G15)</f>
        <v>56</v>
      </c>
      <c r="H12">
        <f t="shared" si="2"/>
        <v>976</v>
      </c>
      <c r="I12">
        <f t="shared" si="2"/>
        <v>172</v>
      </c>
      <c r="J12">
        <f t="shared" si="2"/>
        <v>814</v>
      </c>
      <c r="K12">
        <f t="shared" si="2"/>
        <v>151</v>
      </c>
      <c r="L12">
        <f t="shared" si="2"/>
        <v>9360</v>
      </c>
      <c r="M12">
        <f t="shared" si="2"/>
        <v>1516</v>
      </c>
      <c r="N12">
        <f t="shared" si="2"/>
        <v>73377</v>
      </c>
      <c r="O12">
        <f t="shared" si="2"/>
        <v>8415</v>
      </c>
      <c r="P12">
        <f t="shared" si="2"/>
        <v>55613</v>
      </c>
      <c r="Q12">
        <f t="shared" si="2"/>
        <v>5945</v>
      </c>
      <c r="R12">
        <f t="shared" si="2"/>
        <v>17770</v>
      </c>
      <c r="S12">
        <f t="shared" si="2"/>
        <v>2469</v>
      </c>
    </row>
    <row r="13" spans="1:19" x14ac:dyDescent="0.3">
      <c r="A13" s="8" t="s">
        <v>29</v>
      </c>
      <c r="B13" t="s">
        <v>30</v>
      </c>
      <c r="C13" t="s">
        <v>31</v>
      </c>
      <c r="F13">
        <v>82</v>
      </c>
      <c r="G13">
        <v>44</v>
      </c>
      <c r="H13">
        <v>723</v>
      </c>
      <c r="I13">
        <v>137</v>
      </c>
      <c r="J13">
        <v>600</v>
      </c>
      <c r="K13">
        <v>125</v>
      </c>
      <c r="L13">
        <v>6740</v>
      </c>
      <c r="M13">
        <v>1288</v>
      </c>
      <c r="N13">
        <v>60491</v>
      </c>
      <c r="O13">
        <v>7416</v>
      </c>
      <c r="P13">
        <v>47247</v>
      </c>
      <c r="Q13">
        <v>5210</v>
      </c>
      <c r="R13">
        <v>13245</v>
      </c>
      <c r="S13">
        <v>2205</v>
      </c>
    </row>
    <row r="14" spans="1:19" x14ac:dyDescent="0.3">
      <c r="A14">
        <v>313</v>
      </c>
      <c r="B14" t="s">
        <v>32</v>
      </c>
      <c r="C14" t="s">
        <v>33</v>
      </c>
      <c r="F14">
        <v>18</v>
      </c>
      <c r="G14">
        <v>12</v>
      </c>
      <c r="H14">
        <v>190</v>
      </c>
      <c r="I14">
        <v>35</v>
      </c>
      <c r="J14">
        <v>155</v>
      </c>
      <c r="K14">
        <v>26</v>
      </c>
      <c r="L14">
        <v>2112</v>
      </c>
      <c r="M14">
        <v>228</v>
      </c>
      <c r="N14">
        <v>10656</v>
      </c>
      <c r="O14">
        <v>999</v>
      </c>
      <c r="P14">
        <v>6847</v>
      </c>
      <c r="Q14">
        <v>735</v>
      </c>
      <c r="R14">
        <v>3808</v>
      </c>
      <c r="S14">
        <v>264</v>
      </c>
    </row>
    <row r="15" spans="1:19" x14ac:dyDescent="0.3">
      <c r="A15">
        <v>314</v>
      </c>
      <c r="B15" t="s">
        <v>34</v>
      </c>
      <c r="C15" t="s">
        <v>35</v>
      </c>
      <c r="F15">
        <v>1</v>
      </c>
      <c r="H15">
        <v>63</v>
      </c>
      <c r="J15">
        <v>59</v>
      </c>
      <c r="L15">
        <v>508</v>
      </c>
      <c r="N15">
        <v>2230</v>
      </c>
      <c r="P15">
        <v>1519</v>
      </c>
      <c r="R15">
        <v>717</v>
      </c>
    </row>
    <row r="16" spans="1:19" x14ac:dyDescent="0.3">
      <c r="A16" s="7">
        <v>32</v>
      </c>
      <c r="B16" t="s">
        <v>36</v>
      </c>
      <c r="C16" t="s">
        <v>37</v>
      </c>
      <c r="F16">
        <f>SUM(F17:F20)</f>
        <v>544</v>
      </c>
      <c r="G16">
        <f t="shared" ref="G16:S16" si="3">SUM(G17:G20)</f>
        <v>132</v>
      </c>
      <c r="H16">
        <f t="shared" si="3"/>
        <v>45899</v>
      </c>
      <c r="I16">
        <f t="shared" si="3"/>
        <v>327</v>
      </c>
      <c r="J16">
        <f t="shared" si="3"/>
        <v>29593</v>
      </c>
      <c r="K16">
        <f t="shared" si="3"/>
        <v>288</v>
      </c>
      <c r="L16">
        <f t="shared" si="3"/>
        <v>442931</v>
      </c>
      <c r="M16">
        <f t="shared" si="3"/>
        <v>2407</v>
      </c>
      <c r="N16">
        <f t="shared" si="3"/>
        <v>2953613</v>
      </c>
      <c r="O16">
        <f t="shared" si="3"/>
        <v>8924</v>
      </c>
      <c r="P16">
        <f t="shared" si="3"/>
        <v>2270813</v>
      </c>
      <c r="Q16">
        <f t="shared" si="3"/>
        <v>4402</v>
      </c>
      <c r="R16">
        <f t="shared" si="3"/>
        <v>682801</v>
      </c>
      <c r="S16">
        <f t="shared" si="3"/>
        <v>4524</v>
      </c>
    </row>
    <row r="17" spans="1:19" x14ac:dyDescent="0.3">
      <c r="A17">
        <v>321</v>
      </c>
      <c r="B17" t="s">
        <v>38</v>
      </c>
      <c r="C17" t="s">
        <v>39</v>
      </c>
      <c r="F17">
        <v>129</v>
      </c>
      <c r="G17">
        <v>13</v>
      </c>
      <c r="H17">
        <v>11355</v>
      </c>
      <c r="I17">
        <v>33</v>
      </c>
      <c r="J17">
        <v>8222</v>
      </c>
      <c r="K17">
        <v>30</v>
      </c>
      <c r="L17">
        <v>129851</v>
      </c>
      <c r="M17">
        <v>276</v>
      </c>
      <c r="N17">
        <v>979814</v>
      </c>
      <c r="O17">
        <v>1595</v>
      </c>
      <c r="P17">
        <v>763485</v>
      </c>
      <c r="Q17">
        <v>1062</v>
      </c>
      <c r="R17">
        <v>216330</v>
      </c>
      <c r="S17">
        <v>534</v>
      </c>
    </row>
    <row r="18" spans="1:19" ht="42" x14ac:dyDescent="0.3">
      <c r="A18">
        <v>322</v>
      </c>
      <c r="B18" t="s">
        <v>40</v>
      </c>
      <c r="C18" s="3" t="s">
        <v>41</v>
      </c>
      <c r="F18">
        <v>388</v>
      </c>
      <c r="G18">
        <v>112</v>
      </c>
      <c r="H18">
        <v>32899</v>
      </c>
      <c r="I18">
        <v>274</v>
      </c>
      <c r="J18">
        <v>20162</v>
      </c>
      <c r="K18">
        <v>238</v>
      </c>
      <c r="L18">
        <v>296597</v>
      </c>
      <c r="M18">
        <v>1990</v>
      </c>
      <c r="N18">
        <v>1900237</v>
      </c>
      <c r="O18">
        <v>6519</v>
      </c>
      <c r="P18">
        <v>1458479</v>
      </c>
      <c r="Q18">
        <v>2959</v>
      </c>
      <c r="R18">
        <v>441758</v>
      </c>
      <c r="S18">
        <v>3561</v>
      </c>
    </row>
    <row r="19" spans="1:19" ht="56" x14ac:dyDescent="0.3">
      <c r="A19">
        <v>323</v>
      </c>
      <c r="B19" s="3" t="s">
        <v>42</v>
      </c>
      <c r="C19" s="3" t="s">
        <v>43</v>
      </c>
      <c r="F19">
        <v>19</v>
      </c>
      <c r="G19">
        <v>2</v>
      </c>
      <c r="H19">
        <v>1564</v>
      </c>
      <c r="I19">
        <v>5</v>
      </c>
      <c r="J19">
        <v>1167</v>
      </c>
      <c r="K19">
        <v>5</v>
      </c>
      <c r="L19">
        <v>15995</v>
      </c>
      <c r="M19">
        <v>50</v>
      </c>
      <c r="N19">
        <v>71238</v>
      </c>
      <c r="O19">
        <v>142</v>
      </c>
      <c r="P19">
        <v>47305</v>
      </c>
      <c r="Q19">
        <v>79</v>
      </c>
      <c r="R19">
        <v>23933</v>
      </c>
      <c r="S19">
        <v>63</v>
      </c>
    </row>
    <row r="20" spans="1:19" ht="42" x14ac:dyDescent="0.3">
      <c r="A20">
        <v>324</v>
      </c>
      <c r="B20" t="s">
        <v>44</v>
      </c>
      <c r="C20" s="3" t="s">
        <v>45</v>
      </c>
      <c r="F20">
        <v>8</v>
      </c>
      <c r="G20">
        <v>5</v>
      </c>
      <c r="H20">
        <v>81</v>
      </c>
      <c r="I20">
        <v>15</v>
      </c>
      <c r="J20">
        <v>42</v>
      </c>
      <c r="K20">
        <v>15</v>
      </c>
      <c r="L20">
        <v>488</v>
      </c>
      <c r="M20">
        <v>91</v>
      </c>
      <c r="N20">
        <v>2324</v>
      </c>
      <c r="O20">
        <v>668</v>
      </c>
      <c r="P20">
        <v>1544</v>
      </c>
      <c r="Q20">
        <v>302</v>
      </c>
      <c r="R20">
        <v>780</v>
      </c>
      <c r="S20">
        <v>366</v>
      </c>
    </row>
    <row r="21" spans="1:19" x14ac:dyDescent="0.3">
      <c r="A21" s="7">
        <v>33</v>
      </c>
      <c r="B21" t="s">
        <v>46</v>
      </c>
      <c r="C21" s="3" t="s">
        <v>47</v>
      </c>
      <c r="F21">
        <f>SUM(F22:F23)</f>
        <v>96</v>
      </c>
      <c r="G21">
        <f t="shared" ref="G21:S21" si="4">SUM(G22:G23)</f>
        <v>54</v>
      </c>
      <c r="H21">
        <f t="shared" si="4"/>
        <v>1229</v>
      </c>
      <c r="I21">
        <f t="shared" si="4"/>
        <v>137</v>
      </c>
      <c r="J21">
        <f t="shared" si="4"/>
        <v>863</v>
      </c>
      <c r="K21">
        <f t="shared" si="4"/>
        <v>108</v>
      </c>
      <c r="L21">
        <f t="shared" si="4"/>
        <v>11834</v>
      </c>
      <c r="M21">
        <f t="shared" si="4"/>
        <v>1036</v>
      </c>
      <c r="N21">
        <f t="shared" si="4"/>
        <v>34964</v>
      </c>
      <c r="O21">
        <f t="shared" si="4"/>
        <v>5023</v>
      </c>
      <c r="P21">
        <f t="shared" si="4"/>
        <v>19751</v>
      </c>
      <c r="Q21">
        <f t="shared" si="4"/>
        <v>3158</v>
      </c>
      <c r="R21">
        <f t="shared" si="4"/>
        <v>15213</v>
      </c>
      <c r="S21">
        <f t="shared" si="4"/>
        <v>1864</v>
      </c>
    </row>
    <row r="22" spans="1:19" ht="70" x14ac:dyDescent="0.3">
      <c r="A22">
        <v>331</v>
      </c>
      <c r="B22" t="s">
        <v>48</v>
      </c>
      <c r="C22" s="3" t="s">
        <v>49</v>
      </c>
      <c r="F22">
        <v>50</v>
      </c>
      <c r="G22">
        <v>34</v>
      </c>
      <c r="H22">
        <v>398</v>
      </c>
      <c r="I22">
        <v>74</v>
      </c>
      <c r="J22">
        <v>277</v>
      </c>
      <c r="K22">
        <v>62</v>
      </c>
      <c r="L22">
        <v>3159</v>
      </c>
      <c r="M22">
        <v>517</v>
      </c>
      <c r="N22">
        <v>9975</v>
      </c>
      <c r="O22">
        <v>3799</v>
      </c>
      <c r="P22">
        <v>5551</v>
      </c>
      <c r="Q22">
        <v>2452</v>
      </c>
      <c r="R22">
        <v>4424</v>
      </c>
      <c r="S22">
        <v>1346</v>
      </c>
    </row>
    <row r="23" spans="1:19" ht="56" x14ac:dyDescent="0.3">
      <c r="A23">
        <v>332</v>
      </c>
      <c r="B23" t="s">
        <v>50</v>
      </c>
      <c r="C23" s="3" t="s">
        <v>51</v>
      </c>
      <c r="F23">
        <v>46</v>
      </c>
      <c r="G23">
        <v>20</v>
      </c>
      <c r="H23">
        <v>831</v>
      </c>
      <c r="I23">
        <v>63</v>
      </c>
      <c r="J23">
        <v>586</v>
      </c>
      <c r="K23">
        <v>46</v>
      </c>
      <c r="L23">
        <v>8675</v>
      </c>
      <c r="M23">
        <v>519</v>
      </c>
      <c r="N23">
        <v>24989</v>
      </c>
      <c r="O23">
        <v>1224</v>
      </c>
      <c r="P23">
        <v>14200</v>
      </c>
      <c r="Q23">
        <v>706</v>
      </c>
      <c r="R23">
        <v>10789</v>
      </c>
      <c r="S23">
        <v>518</v>
      </c>
    </row>
    <row r="24" spans="1:19" x14ac:dyDescent="0.3">
      <c r="A24" s="7">
        <v>34</v>
      </c>
      <c r="B24" t="s">
        <v>52</v>
      </c>
      <c r="C24" s="5" t="s">
        <v>53</v>
      </c>
      <c r="F24">
        <f>SUM(F25:F26)</f>
        <v>88</v>
      </c>
      <c r="G24">
        <f t="shared" ref="G24:S24" si="5">SUM(G25:G26)</f>
        <v>37</v>
      </c>
      <c r="H24">
        <f t="shared" si="5"/>
        <v>1221</v>
      </c>
      <c r="I24">
        <f t="shared" si="5"/>
        <v>92</v>
      </c>
      <c r="J24">
        <f t="shared" si="5"/>
        <v>1074</v>
      </c>
      <c r="K24">
        <f t="shared" si="5"/>
        <v>87</v>
      </c>
      <c r="L24">
        <f t="shared" si="5"/>
        <v>16906</v>
      </c>
      <c r="M24">
        <f t="shared" si="5"/>
        <v>686</v>
      </c>
      <c r="N24">
        <f t="shared" si="5"/>
        <v>57136</v>
      </c>
      <c r="O24">
        <f t="shared" si="5"/>
        <v>3462</v>
      </c>
      <c r="P24">
        <f t="shared" si="5"/>
        <v>41766</v>
      </c>
      <c r="Q24">
        <f t="shared" si="5"/>
        <v>2037</v>
      </c>
      <c r="R24">
        <f t="shared" si="5"/>
        <v>8461</v>
      </c>
      <c r="S24">
        <f t="shared" si="5"/>
        <v>1425</v>
      </c>
    </row>
    <row r="25" spans="1:19" x14ac:dyDescent="0.3">
      <c r="A25" s="5">
        <v>341</v>
      </c>
      <c r="B25" s="5" t="s">
        <v>54</v>
      </c>
      <c r="C25" s="5" t="s">
        <v>55</v>
      </c>
      <c r="D25" s="5"/>
      <c r="E25" s="5"/>
      <c r="F25" s="5">
        <v>34</v>
      </c>
      <c r="G25" s="5">
        <v>12</v>
      </c>
      <c r="H25" s="5">
        <v>391</v>
      </c>
      <c r="I25" s="5">
        <v>35</v>
      </c>
      <c r="J25" s="5">
        <v>324</v>
      </c>
      <c r="K25" s="5">
        <v>32</v>
      </c>
      <c r="L25" s="5">
        <v>4306</v>
      </c>
      <c r="M25" s="5">
        <v>252</v>
      </c>
      <c r="N25" s="5">
        <v>32961</v>
      </c>
      <c r="O25" s="5">
        <v>1663</v>
      </c>
      <c r="P25" s="5">
        <v>25285</v>
      </c>
      <c r="Q25" s="5">
        <v>953</v>
      </c>
      <c r="R25" s="5">
        <v>767</v>
      </c>
      <c r="S25" s="5">
        <v>710</v>
      </c>
    </row>
    <row r="26" spans="1:19" ht="42" x14ac:dyDescent="0.3">
      <c r="A26">
        <v>342</v>
      </c>
      <c r="B26" t="s">
        <v>56</v>
      </c>
      <c r="C26" s="3" t="s">
        <v>57</v>
      </c>
      <c r="F26">
        <v>54</v>
      </c>
      <c r="G26">
        <v>25</v>
      </c>
      <c r="H26" s="5">
        <v>830</v>
      </c>
      <c r="I26" s="5">
        <v>57</v>
      </c>
      <c r="J26" s="5">
        <v>750</v>
      </c>
      <c r="K26" s="5">
        <v>55</v>
      </c>
      <c r="L26" s="5">
        <v>12600</v>
      </c>
      <c r="M26" s="5">
        <v>434</v>
      </c>
      <c r="N26" s="5">
        <v>24175</v>
      </c>
      <c r="O26" s="5">
        <v>1799</v>
      </c>
      <c r="P26" s="5">
        <v>16481</v>
      </c>
      <c r="Q26" s="5">
        <v>1084</v>
      </c>
      <c r="R26" s="5">
        <v>7694</v>
      </c>
      <c r="S26" s="5">
        <v>715</v>
      </c>
    </row>
    <row r="27" spans="1:19" ht="70" x14ac:dyDescent="0.3">
      <c r="A27" s="7">
        <v>35</v>
      </c>
      <c r="B27" s="3" t="s">
        <v>58</v>
      </c>
      <c r="C27" s="3" t="s">
        <v>59</v>
      </c>
      <c r="F27">
        <f>SUM(F28:F30)</f>
        <v>67</v>
      </c>
      <c r="G27">
        <f t="shared" ref="G27:S27" si="6">SUM(G28:G30)</f>
        <v>15</v>
      </c>
      <c r="H27">
        <f t="shared" si="6"/>
        <v>6685</v>
      </c>
      <c r="I27">
        <f t="shared" si="6"/>
        <v>44</v>
      </c>
      <c r="J27">
        <f t="shared" si="6"/>
        <v>3388</v>
      </c>
      <c r="K27">
        <f t="shared" si="6"/>
        <v>34</v>
      </c>
      <c r="L27">
        <f t="shared" si="6"/>
        <v>43662</v>
      </c>
      <c r="M27">
        <f t="shared" si="6"/>
        <v>577</v>
      </c>
      <c r="N27">
        <f t="shared" si="6"/>
        <v>325828</v>
      </c>
      <c r="O27">
        <f t="shared" si="6"/>
        <v>6508</v>
      </c>
      <c r="P27">
        <f t="shared" si="6"/>
        <v>219471</v>
      </c>
      <c r="Q27">
        <f t="shared" si="6"/>
        <v>2418</v>
      </c>
      <c r="R27">
        <f t="shared" si="6"/>
        <v>106354</v>
      </c>
      <c r="S27">
        <f t="shared" si="6"/>
        <v>4089</v>
      </c>
    </row>
    <row r="28" spans="1:19" ht="28" x14ac:dyDescent="0.3">
      <c r="A28">
        <v>352</v>
      </c>
      <c r="B28" t="s">
        <v>60</v>
      </c>
      <c r="C28" s="3" t="s">
        <v>61</v>
      </c>
      <c r="F28">
        <v>16</v>
      </c>
      <c r="G28">
        <v>7</v>
      </c>
      <c r="H28" s="5">
        <v>457</v>
      </c>
      <c r="I28" s="5">
        <v>18</v>
      </c>
      <c r="J28" s="5">
        <v>296</v>
      </c>
      <c r="K28" s="5">
        <v>12</v>
      </c>
      <c r="L28" s="5">
        <v>3003</v>
      </c>
      <c r="M28" s="5">
        <v>325</v>
      </c>
      <c r="N28" s="5">
        <v>16687</v>
      </c>
      <c r="O28" s="5">
        <v>4070</v>
      </c>
      <c r="P28" s="5">
        <v>8787</v>
      </c>
      <c r="Q28" s="5">
        <v>331</v>
      </c>
      <c r="R28" s="5">
        <v>7899</v>
      </c>
      <c r="S28" s="5">
        <v>3738</v>
      </c>
    </row>
    <row r="29" spans="1:19" x14ac:dyDescent="0.3">
      <c r="A29" s="5">
        <v>355</v>
      </c>
      <c r="B29" s="5" t="s">
        <v>62</v>
      </c>
      <c r="C29" s="5" t="s">
        <v>63</v>
      </c>
      <c r="D29" s="5"/>
      <c r="E29" s="5"/>
      <c r="F29" s="5">
        <v>1</v>
      </c>
      <c r="G29" s="5"/>
      <c r="H29" s="5">
        <v>32</v>
      </c>
      <c r="I29" s="5"/>
      <c r="J29" s="5">
        <v>28</v>
      </c>
      <c r="K29" s="5"/>
      <c r="L29" s="5">
        <v>294</v>
      </c>
      <c r="N29" s="5">
        <v>2267</v>
      </c>
      <c r="P29" s="5">
        <v>1746</v>
      </c>
      <c r="R29" s="5">
        <v>520</v>
      </c>
    </row>
    <row r="30" spans="1:19" x14ac:dyDescent="0.3">
      <c r="A30">
        <v>356</v>
      </c>
      <c r="B30" t="s">
        <v>64</v>
      </c>
      <c r="C30" s="3" t="s">
        <v>65</v>
      </c>
      <c r="F30">
        <v>50</v>
      </c>
      <c r="G30">
        <v>8</v>
      </c>
      <c r="H30" s="5">
        <v>6196</v>
      </c>
      <c r="I30" s="5">
        <v>26</v>
      </c>
      <c r="J30" s="5">
        <v>3064</v>
      </c>
      <c r="K30" s="5">
        <v>22</v>
      </c>
      <c r="L30" s="5">
        <v>40365</v>
      </c>
      <c r="M30" s="5">
        <v>252</v>
      </c>
      <c r="N30" s="5">
        <v>306874</v>
      </c>
      <c r="O30" s="5">
        <v>2438</v>
      </c>
      <c r="P30" s="5">
        <v>208938</v>
      </c>
      <c r="Q30" s="5">
        <v>2087</v>
      </c>
      <c r="R30" s="5">
        <v>97935</v>
      </c>
      <c r="S30" s="5">
        <v>351</v>
      </c>
    </row>
    <row r="31" spans="1:19" ht="84" x14ac:dyDescent="0.3">
      <c r="A31" s="7">
        <v>36</v>
      </c>
      <c r="B31" t="s">
        <v>66</v>
      </c>
      <c r="C31" s="3" t="s">
        <v>67</v>
      </c>
      <c r="F31">
        <f>SUM(F32:F34)</f>
        <v>26</v>
      </c>
      <c r="G31">
        <f t="shared" ref="G31:S31" si="7">SUM(G32:G34)</f>
        <v>6</v>
      </c>
      <c r="H31">
        <f t="shared" si="7"/>
        <v>898</v>
      </c>
      <c r="I31">
        <f t="shared" si="7"/>
        <v>23</v>
      </c>
      <c r="J31">
        <f t="shared" si="7"/>
        <v>460</v>
      </c>
      <c r="K31">
        <f t="shared" si="7"/>
        <v>18</v>
      </c>
      <c r="L31">
        <f t="shared" si="7"/>
        <v>8877</v>
      </c>
      <c r="M31">
        <f t="shared" si="7"/>
        <v>195</v>
      </c>
      <c r="N31">
        <f t="shared" si="7"/>
        <v>34673</v>
      </c>
      <c r="O31">
        <f t="shared" si="7"/>
        <v>800</v>
      </c>
      <c r="P31">
        <f t="shared" si="7"/>
        <v>21536</v>
      </c>
      <c r="Q31">
        <f t="shared" si="7"/>
        <v>503</v>
      </c>
      <c r="R31">
        <f t="shared" si="7"/>
        <v>13136</v>
      </c>
      <c r="S31">
        <f t="shared" si="7"/>
        <v>296</v>
      </c>
    </row>
    <row r="32" spans="1:19" ht="42" x14ac:dyDescent="0.3">
      <c r="A32" s="5">
        <v>361</v>
      </c>
      <c r="B32" s="5" t="s">
        <v>68</v>
      </c>
      <c r="C32" s="9" t="s">
        <v>69</v>
      </c>
      <c r="D32" s="5"/>
      <c r="E32" s="5"/>
      <c r="F32" s="5">
        <v>19</v>
      </c>
      <c r="G32" s="5">
        <v>2</v>
      </c>
      <c r="H32" s="5">
        <v>830</v>
      </c>
      <c r="I32" s="5">
        <v>8</v>
      </c>
      <c r="J32" s="5">
        <v>396</v>
      </c>
      <c r="K32" s="5">
        <v>5</v>
      </c>
      <c r="L32" s="5">
        <v>8115</v>
      </c>
      <c r="M32" s="5">
        <v>48</v>
      </c>
      <c r="N32" s="5">
        <v>29141</v>
      </c>
      <c r="O32" s="5">
        <v>115</v>
      </c>
      <c r="P32" s="5">
        <v>16884</v>
      </c>
      <c r="Q32" s="5">
        <v>48</v>
      </c>
      <c r="R32" s="5">
        <v>12258</v>
      </c>
      <c r="S32" s="5">
        <v>66</v>
      </c>
    </row>
    <row r="33" spans="1:19" ht="42" x14ac:dyDescent="0.3">
      <c r="A33">
        <v>362</v>
      </c>
      <c r="B33" t="s">
        <v>70</v>
      </c>
      <c r="C33" s="3" t="s">
        <v>71</v>
      </c>
      <c r="F33">
        <v>4</v>
      </c>
      <c r="G33">
        <v>3</v>
      </c>
      <c r="H33" s="5">
        <v>18</v>
      </c>
      <c r="I33" s="5">
        <v>11</v>
      </c>
      <c r="J33" s="5">
        <v>14</v>
      </c>
      <c r="K33" s="5">
        <v>9</v>
      </c>
      <c r="L33" s="5">
        <v>137</v>
      </c>
      <c r="M33" s="5">
        <v>114</v>
      </c>
      <c r="N33" s="5">
        <v>615</v>
      </c>
      <c r="O33" s="5">
        <v>527</v>
      </c>
      <c r="P33" s="5">
        <v>379</v>
      </c>
      <c r="Q33" s="5">
        <v>346</v>
      </c>
      <c r="R33" s="5">
        <v>235</v>
      </c>
      <c r="S33" s="5">
        <v>181</v>
      </c>
    </row>
    <row r="34" spans="1:19" ht="42" x14ac:dyDescent="0.3">
      <c r="A34">
        <v>369</v>
      </c>
      <c r="B34" t="s">
        <v>72</v>
      </c>
      <c r="C34" s="3" t="s">
        <v>73</v>
      </c>
      <c r="F34">
        <v>3</v>
      </c>
      <c r="G34">
        <v>1</v>
      </c>
      <c r="H34" s="5">
        <v>50</v>
      </c>
      <c r="I34" s="5">
        <v>4</v>
      </c>
      <c r="J34" s="5">
        <v>50</v>
      </c>
      <c r="K34" s="5">
        <v>4</v>
      </c>
      <c r="L34" s="5">
        <v>625</v>
      </c>
      <c r="M34" s="5">
        <v>33</v>
      </c>
      <c r="N34" s="5">
        <v>4917</v>
      </c>
      <c r="O34" s="5">
        <v>158</v>
      </c>
      <c r="P34" s="5">
        <v>4273</v>
      </c>
      <c r="Q34" s="5">
        <v>109</v>
      </c>
      <c r="R34" s="5">
        <v>643</v>
      </c>
      <c r="S34" s="5">
        <v>49</v>
      </c>
    </row>
    <row r="35" spans="1:19" ht="56" x14ac:dyDescent="0.3">
      <c r="A35" s="7">
        <v>38</v>
      </c>
      <c r="B35" t="s">
        <v>74</v>
      </c>
      <c r="C35" s="3" t="s">
        <v>75</v>
      </c>
      <c r="F35">
        <f>SUM(F36:F40)</f>
        <v>175</v>
      </c>
      <c r="G35">
        <f t="shared" ref="G35:S35" si="8">SUM(G36:G40)</f>
        <v>70</v>
      </c>
      <c r="H35">
        <f t="shared" si="8"/>
        <v>5178</v>
      </c>
      <c r="I35">
        <f t="shared" si="8"/>
        <v>224</v>
      </c>
      <c r="J35">
        <f t="shared" si="8"/>
        <v>3293</v>
      </c>
      <c r="K35">
        <f t="shared" si="8"/>
        <v>171</v>
      </c>
      <c r="L35">
        <f t="shared" si="8"/>
        <v>47003</v>
      </c>
      <c r="M35">
        <f t="shared" si="8"/>
        <v>1961</v>
      </c>
      <c r="N35">
        <f t="shared" si="8"/>
        <v>235335</v>
      </c>
      <c r="O35">
        <f t="shared" si="8"/>
        <v>5967</v>
      </c>
      <c r="P35">
        <f t="shared" si="8"/>
        <v>153805</v>
      </c>
      <c r="Q35">
        <f t="shared" si="8"/>
        <v>3436</v>
      </c>
      <c r="R35">
        <f t="shared" si="8"/>
        <v>81531</v>
      </c>
      <c r="S35">
        <f t="shared" si="8"/>
        <v>2531</v>
      </c>
    </row>
    <row r="36" spans="1:19" ht="56" x14ac:dyDescent="0.3">
      <c r="A36">
        <v>381</v>
      </c>
      <c r="B36" t="s">
        <v>76</v>
      </c>
      <c r="C36" s="3" t="s">
        <v>77</v>
      </c>
      <c r="F36">
        <v>83</v>
      </c>
      <c r="G36">
        <v>53</v>
      </c>
      <c r="H36" s="5">
        <v>492</v>
      </c>
      <c r="I36" s="5">
        <v>161</v>
      </c>
      <c r="J36" s="5">
        <v>328</v>
      </c>
      <c r="K36" s="5">
        <v>125</v>
      </c>
      <c r="L36" s="5">
        <v>4850</v>
      </c>
      <c r="M36" s="5">
        <v>1517</v>
      </c>
      <c r="N36" s="5">
        <v>14987</v>
      </c>
      <c r="O36" s="5">
        <v>4211</v>
      </c>
      <c r="P36" s="5">
        <v>9130</v>
      </c>
      <c r="Q36" s="5">
        <v>2389</v>
      </c>
      <c r="R36" s="5">
        <v>5857</v>
      </c>
      <c r="S36" s="5">
        <v>1822</v>
      </c>
    </row>
    <row r="37" spans="1:19" ht="42" x14ac:dyDescent="0.3">
      <c r="A37">
        <v>382</v>
      </c>
      <c r="B37" t="s">
        <v>78</v>
      </c>
      <c r="C37" s="3" t="s">
        <v>79</v>
      </c>
      <c r="F37">
        <v>13</v>
      </c>
      <c r="G37">
        <v>9</v>
      </c>
      <c r="H37" s="5">
        <v>65</v>
      </c>
      <c r="I37" s="5">
        <v>27</v>
      </c>
      <c r="J37" s="5">
        <v>45</v>
      </c>
      <c r="K37" s="5">
        <v>26</v>
      </c>
      <c r="L37" s="5">
        <v>638</v>
      </c>
      <c r="M37" s="5">
        <v>233</v>
      </c>
      <c r="N37" s="5">
        <v>1622</v>
      </c>
      <c r="O37" s="5">
        <v>619</v>
      </c>
      <c r="P37" s="5">
        <v>736</v>
      </c>
      <c r="Q37" s="5">
        <v>292</v>
      </c>
      <c r="R37" s="5">
        <v>886</v>
      </c>
      <c r="S37" s="5">
        <v>327</v>
      </c>
    </row>
    <row r="38" spans="1:19" ht="42" x14ac:dyDescent="0.3">
      <c r="A38">
        <v>383</v>
      </c>
      <c r="B38" t="s">
        <v>80</v>
      </c>
      <c r="C38" s="3" t="s">
        <v>81</v>
      </c>
      <c r="F38">
        <v>34</v>
      </c>
      <c r="G38">
        <v>1</v>
      </c>
      <c r="H38" s="5">
        <v>2972</v>
      </c>
      <c r="I38" s="5">
        <v>10</v>
      </c>
      <c r="J38" s="5">
        <v>1610</v>
      </c>
      <c r="K38" s="5">
        <v>4</v>
      </c>
      <c r="L38" s="5">
        <v>19739</v>
      </c>
      <c r="M38" s="5">
        <v>18</v>
      </c>
      <c r="N38" s="5">
        <v>128014</v>
      </c>
      <c r="O38" s="5">
        <v>33</v>
      </c>
      <c r="P38" s="5">
        <v>98895</v>
      </c>
      <c r="Q38" s="5">
        <v>18</v>
      </c>
      <c r="R38" s="5">
        <v>29119</v>
      </c>
      <c r="S38" s="5">
        <v>15</v>
      </c>
    </row>
    <row r="39" spans="1:19" ht="28" x14ac:dyDescent="0.3">
      <c r="A39">
        <v>384</v>
      </c>
      <c r="B39" t="s">
        <v>82</v>
      </c>
      <c r="C39" s="3" t="s">
        <v>83</v>
      </c>
      <c r="F39">
        <v>37</v>
      </c>
      <c r="G39">
        <v>7</v>
      </c>
      <c r="H39" s="5">
        <v>646</v>
      </c>
      <c r="I39" s="5">
        <v>26</v>
      </c>
      <c r="J39" s="5">
        <v>452</v>
      </c>
      <c r="K39" s="5">
        <v>16</v>
      </c>
      <c r="L39" s="5">
        <v>11879</v>
      </c>
      <c r="M39" s="5">
        <v>193</v>
      </c>
      <c r="N39" s="5">
        <v>46489</v>
      </c>
      <c r="O39" s="5">
        <v>1104</v>
      </c>
      <c r="P39" s="5">
        <v>26725</v>
      </c>
      <c r="Q39" s="5">
        <v>737</v>
      </c>
      <c r="R39" s="5">
        <v>19764</v>
      </c>
      <c r="S39" s="5">
        <v>367</v>
      </c>
    </row>
    <row r="40" spans="1:19" ht="84" x14ac:dyDescent="0.3">
      <c r="A40">
        <v>385</v>
      </c>
      <c r="B40" s="3" t="s">
        <v>84</v>
      </c>
      <c r="C40" s="9" t="s">
        <v>85</v>
      </c>
      <c r="F40">
        <v>8</v>
      </c>
      <c r="H40" s="5">
        <v>1003</v>
      </c>
      <c r="I40" s="5"/>
      <c r="J40" s="5">
        <v>858</v>
      </c>
      <c r="K40" s="5"/>
      <c r="L40" s="5">
        <v>9897</v>
      </c>
      <c r="N40" s="5">
        <v>44223</v>
      </c>
      <c r="P40" s="5">
        <v>18319</v>
      </c>
      <c r="R40" s="5">
        <v>25905</v>
      </c>
    </row>
    <row r="41" spans="1:19" ht="28" x14ac:dyDescent="0.3">
      <c r="A41" s="7">
        <v>39</v>
      </c>
      <c r="B41" s="3" t="s">
        <v>86</v>
      </c>
      <c r="C41" s="9" t="s">
        <v>87</v>
      </c>
      <c r="F41">
        <f>SUM(F42)</f>
        <v>84</v>
      </c>
      <c r="G41">
        <f t="shared" ref="G41:S41" si="9">SUM(G42)</f>
        <v>15</v>
      </c>
      <c r="H41">
        <f t="shared" si="9"/>
        <v>3989</v>
      </c>
      <c r="I41">
        <f t="shared" si="9"/>
        <v>42</v>
      </c>
      <c r="J41">
        <f t="shared" si="9"/>
        <v>2625</v>
      </c>
      <c r="K41">
        <f t="shared" si="9"/>
        <v>37</v>
      </c>
      <c r="L41">
        <f t="shared" si="9"/>
        <v>41699</v>
      </c>
      <c r="M41">
        <f t="shared" si="9"/>
        <v>343</v>
      </c>
      <c r="N41">
        <f t="shared" si="9"/>
        <v>171745</v>
      </c>
      <c r="O41">
        <f t="shared" si="9"/>
        <v>1663</v>
      </c>
      <c r="P41">
        <f t="shared" si="9"/>
        <v>117236</v>
      </c>
      <c r="Q41">
        <f t="shared" si="9"/>
        <v>985</v>
      </c>
      <c r="R41">
        <f t="shared" si="9"/>
        <v>54510</v>
      </c>
      <c r="S41">
        <f t="shared" si="9"/>
        <v>678</v>
      </c>
    </row>
    <row r="42" spans="1:19" ht="28" x14ac:dyDescent="0.3">
      <c r="A42">
        <v>390</v>
      </c>
      <c r="B42" t="s">
        <v>86</v>
      </c>
      <c r="C42" s="9" t="s">
        <v>87</v>
      </c>
      <c r="F42">
        <v>84</v>
      </c>
      <c r="G42">
        <v>15</v>
      </c>
      <c r="H42" s="5">
        <v>3989</v>
      </c>
      <c r="I42" s="5">
        <v>42</v>
      </c>
      <c r="J42" s="5">
        <v>2625</v>
      </c>
      <c r="K42" s="5">
        <v>37</v>
      </c>
      <c r="L42" s="5">
        <v>41699</v>
      </c>
      <c r="M42" s="5">
        <v>343</v>
      </c>
      <c r="N42" s="5">
        <v>171745</v>
      </c>
      <c r="O42" s="5">
        <v>1663</v>
      </c>
      <c r="P42" s="5">
        <v>117236</v>
      </c>
      <c r="Q42" s="5">
        <v>985</v>
      </c>
      <c r="R42" s="5">
        <v>54510</v>
      </c>
      <c r="S42" s="5">
        <v>678</v>
      </c>
    </row>
    <row r="43" spans="1:19" ht="42" x14ac:dyDescent="0.3">
      <c r="B43" t="s">
        <v>88</v>
      </c>
      <c r="C43" s="9" t="s">
        <v>89</v>
      </c>
      <c r="F43">
        <f>SUM(F44,F46)</f>
        <v>5</v>
      </c>
      <c r="G43">
        <f t="shared" ref="G43:S44" si="10">SUM(G44,G46)</f>
        <v>1</v>
      </c>
      <c r="H43">
        <f t="shared" si="10"/>
        <v>1049</v>
      </c>
      <c r="I43">
        <f t="shared" si="10"/>
        <v>1</v>
      </c>
      <c r="J43">
        <f t="shared" si="10"/>
        <v>990</v>
      </c>
      <c r="K43">
        <f t="shared" si="10"/>
        <v>1</v>
      </c>
      <c r="L43">
        <f t="shared" si="10"/>
        <v>46671</v>
      </c>
      <c r="M43">
        <f t="shared" si="10"/>
        <v>28</v>
      </c>
      <c r="N43">
        <f t="shared" si="10"/>
        <v>332980</v>
      </c>
      <c r="O43">
        <f t="shared" si="10"/>
        <v>20</v>
      </c>
      <c r="P43">
        <f t="shared" si="10"/>
        <v>250626</v>
      </c>
      <c r="Q43">
        <f t="shared" si="10"/>
        <v>30</v>
      </c>
      <c r="R43">
        <f t="shared" si="10"/>
        <v>104650</v>
      </c>
      <c r="S43">
        <f t="shared" si="10"/>
        <v>-10</v>
      </c>
    </row>
    <row r="44" spans="1:19" ht="42" x14ac:dyDescent="0.3">
      <c r="A44" s="7">
        <v>41</v>
      </c>
      <c r="B44" t="s">
        <v>90</v>
      </c>
      <c r="C44" s="9" t="s">
        <v>91</v>
      </c>
      <c r="F44">
        <f>F45</f>
        <v>3</v>
      </c>
      <c r="G44">
        <f t="shared" ref="G44:N44" si="11">G45</f>
        <v>0</v>
      </c>
      <c r="H44">
        <f t="shared" si="11"/>
        <v>805</v>
      </c>
      <c r="I44">
        <f t="shared" si="11"/>
        <v>0</v>
      </c>
      <c r="J44">
        <f t="shared" si="11"/>
        <v>746</v>
      </c>
      <c r="K44">
        <f t="shared" si="11"/>
        <v>0</v>
      </c>
      <c r="L44">
        <f t="shared" si="11"/>
        <v>39308</v>
      </c>
      <c r="M44">
        <f t="shared" si="11"/>
        <v>0</v>
      </c>
      <c r="N44">
        <f t="shared" si="11"/>
        <v>310686</v>
      </c>
      <c r="O44">
        <f t="shared" si="10"/>
        <v>10</v>
      </c>
      <c r="P44">
        <f t="shared" si="10"/>
        <v>229346</v>
      </c>
      <c r="Q44">
        <f t="shared" si="10"/>
        <v>15</v>
      </c>
      <c r="R44">
        <f t="shared" si="10"/>
        <v>103635</v>
      </c>
      <c r="S44">
        <f t="shared" si="10"/>
        <v>-5</v>
      </c>
    </row>
    <row r="45" spans="1:19" ht="42" x14ac:dyDescent="0.3">
      <c r="A45">
        <v>410</v>
      </c>
      <c r="B45" t="s">
        <v>90</v>
      </c>
      <c r="C45" s="9" t="s">
        <v>91</v>
      </c>
      <c r="F45">
        <v>3</v>
      </c>
      <c r="H45">
        <v>805</v>
      </c>
      <c r="J45">
        <v>746</v>
      </c>
      <c r="L45">
        <v>39308</v>
      </c>
      <c r="N45">
        <v>310686</v>
      </c>
      <c r="P45">
        <v>208066</v>
      </c>
      <c r="R45">
        <v>102620</v>
      </c>
    </row>
    <row r="46" spans="1:19" x14ac:dyDescent="0.3">
      <c r="A46" s="7">
        <v>42</v>
      </c>
      <c r="B46" t="s">
        <v>92</v>
      </c>
      <c r="C46" s="9" t="s">
        <v>93</v>
      </c>
      <c r="F46">
        <f>F47</f>
        <v>2</v>
      </c>
      <c r="G46">
        <f t="shared" ref="G46:S46" si="12">G47</f>
        <v>1</v>
      </c>
      <c r="H46">
        <f t="shared" si="12"/>
        <v>244</v>
      </c>
      <c r="I46">
        <f t="shared" si="12"/>
        <v>1</v>
      </c>
      <c r="J46">
        <f t="shared" si="12"/>
        <v>244</v>
      </c>
      <c r="K46">
        <f t="shared" si="12"/>
        <v>1</v>
      </c>
      <c r="L46">
        <f t="shared" si="12"/>
        <v>7363</v>
      </c>
      <c r="M46">
        <f t="shared" si="12"/>
        <v>28</v>
      </c>
      <c r="N46">
        <f t="shared" si="12"/>
        <v>22294</v>
      </c>
      <c r="O46">
        <f t="shared" si="12"/>
        <v>10</v>
      </c>
      <c r="P46">
        <f t="shared" si="12"/>
        <v>21280</v>
      </c>
      <c r="Q46">
        <f t="shared" si="12"/>
        <v>15</v>
      </c>
      <c r="R46">
        <f t="shared" si="12"/>
        <v>1015</v>
      </c>
      <c r="S46">
        <f t="shared" si="12"/>
        <v>-5</v>
      </c>
    </row>
    <row r="47" spans="1:19" x14ac:dyDescent="0.3">
      <c r="A47">
        <v>420</v>
      </c>
      <c r="B47" t="s">
        <v>92</v>
      </c>
      <c r="C47" s="9" t="s">
        <v>93</v>
      </c>
      <c r="F47">
        <v>2</v>
      </c>
      <c r="G47">
        <v>1</v>
      </c>
      <c r="H47">
        <v>244</v>
      </c>
      <c r="I47">
        <v>1</v>
      </c>
      <c r="J47">
        <v>244</v>
      </c>
      <c r="K47">
        <v>1</v>
      </c>
      <c r="L47">
        <v>7363</v>
      </c>
      <c r="M47">
        <v>28</v>
      </c>
      <c r="N47">
        <v>22294</v>
      </c>
      <c r="O47">
        <v>10</v>
      </c>
      <c r="P47">
        <v>21280</v>
      </c>
      <c r="Q47">
        <v>15</v>
      </c>
      <c r="R47">
        <v>1015</v>
      </c>
      <c r="S47">
        <v>-5</v>
      </c>
    </row>
    <row r="51" spans="1:1" x14ac:dyDescent="0.3">
      <c r="A51" t="s">
        <v>94</v>
      </c>
    </row>
  </sheetData>
  <mergeCells count="3">
    <mergeCell ref="H4:I4"/>
    <mergeCell ref="J4:K4"/>
    <mergeCell ref="L8:O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2019-05-25T07:57:09Z</dcterms:created>
  <dcterms:modified xsi:type="dcterms:W3CDTF">2019-05-25T07:57:09Z</dcterms:modified>
</cp:coreProperties>
</file>